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指定請求書(こちらを印刷して提出_A4縦）" sheetId="1" r:id="rId1"/>
    <sheet name="書き方見本" sheetId="2" r:id="rId2"/>
  </sheets>
  <definedNames>
    <definedName name="_xlnm.Print_Area" localSheetId="0">'指定請求書(こちらを印刷して提出_A4縦）'!$B$1:$Z$48</definedName>
    <definedName name="_xlnm.Print_Area" localSheetId="1">'書き方見本'!$B$1:$Z$48</definedName>
  </definedNames>
  <calcPr fullCalcOnLoad="1"/>
</workbook>
</file>

<file path=xl/sharedStrings.xml><?xml version="1.0" encoding="utf-8"?>
<sst xmlns="http://schemas.openxmlformats.org/spreadsheetml/2006/main" count="152" uniqueCount="87">
  <si>
    <t>現場名</t>
  </si>
  <si>
    <t>上記の通り御請求申し上げます。</t>
  </si>
  <si>
    <t>前回まで請求金額</t>
  </si>
  <si>
    <t>今回請求金額</t>
  </si>
  <si>
    <t>取極残高</t>
  </si>
  <si>
    <t>請求内訳</t>
  </si>
  <si>
    <t>月</t>
  </si>
  <si>
    <t>日</t>
  </si>
  <si>
    <t>数量</t>
  </si>
  <si>
    <t>単位</t>
  </si>
  <si>
    <t>単価</t>
  </si>
  <si>
    <t>金額</t>
  </si>
  <si>
    <t>品　名</t>
  </si>
  <si>
    <t>年</t>
  </si>
  <si>
    <t>月</t>
  </si>
  <si>
    <t>日</t>
  </si>
  <si>
    <t>守屋建設株式会社　　様</t>
  </si>
  <si>
    <t>承認</t>
  </si>
  <si>
    <t>管理</t>
  </si>
  <si>
    <t>部長</t>
  </si>
  <si>
    <t>担当</t>
  </si>
  <si>
    <t>受付</t>
  </si>
  <si>
    <t>担当者</t>
  </si>
  <si>
    <t xml:space="preserve">   請　　求　　書</t>
  </si>
  <si>
    <t>1. 請求書は25日締切りとし、末日迄に必着（期日後提出分は、翌月支払いとします）</t>
  </si>
  <si>
    <t>3. ※は記入しないで下さい</t>
  </si>
  <si>
    <t>4. 注文書番号及び取極金額は必ず記入して下さい</t>
  </si>
  <si>
    <t>※</t>
  </si>
  <si>
    <t>※</t>
  </si>
  <si>
    <t>※</t>
  </si>
  <si>
    <t>※</t>
  </si>
  <si>
    <t>※</t>
  </si>
  <si>
    <t>2. 支払日は毎月20日です。但し振込、銀行休日の場合は翌日支払いとなります</t>
  </si>
  <si>
    <t>税率</t>
  </si>
  <si>
    <t>振込先及び口座名義</t>
  </si>
  <si>
    <t>メールアドレス：</t>
  </si>
  <si>
    <t>式</t>
  </si>
  <si>
    <t>守屋建設株式会社</t>
  </si>
  <si>
    <t>代表取締役　守屋　光浩</t>
  </si>
  <si>
    <t>〒373-0852</t>
  </si>
  <si>
    <t>群馬県太田市新井町515-8</t>
  </si>
  <si>
    <t>5. 現場ごとに請求をし、担当者欄には当社の担当者を必ず記入して下さい</t>
  </si>
  <si>
    <t>東和銀行　大泉支店</t>
  </si>
  <si>
    <t>普通預金　0000000</t>
  </si>
  <si>
    <t>利根浄水場　10号ろ過砂更生・洗浄管改修工事</t>
  </si>
  <si>
    <t>金谷</t>
  </si>
  <si>
    <t>消費税額</t>
  </si>
  <si>
    <t>※
立
替
先</t>
  </si>
  <si>
    <t>備考</t>
  </si>
  <si>
    <t>合計（税抜き）</t>
  </si>
  <si>
    <t>消費税額</t>
  </si>
  <si>
    <t>個</t>
  </si>
  <si>
    <t>m</t>
  </si>
  <si>
    <t>㎡</t>
  </si>
  <si>
    <t>一二三四五六七八九十一二三四五六</t>
  </si>
  <si>
    <t>一二三四五六七八九十一二三四五六七八九十</t>
  </si>
  <si>
    <t>一二三四五六七八九十一二三四五六七八九十一二三四五六七八九十一二三四五六七八九十</t>
  </si>
  <si>
    <t>登録番号：</t>
  </si>
  <si>
    <t>T3070001020244</t>
  </si>
  <si>
    <t>moriya.m@moriya-lab.co.jp</t>
  </si>
  <si>
    <t>合計請求金額
（税込み）</t>
  </si>
  <si>
    <t>％</t>
  </si>
  <si>
    <t>（税抜き）</t>
  </si>
  <si>
    <t>請求金額
(税抜き)</t>
  </si>
  <si>
    <t>か所</t>
  </si>
  <si>
    <t>会社名</t>
  </si>
  <si>
    <t>代表者名</t>
  </si>
  <si>
    <t>住所1</t>
  </si>
  <si>
    <t>住所2</t>
  </si>
  <si>
    <t>TEL・FAX</t>
  </si>
  <si>
    <t>TEL</t>
  </si>
  <si>
    <t>0276-46-2111</t>
  </si>
  <si>
    <t>FAX</t>
  </si>
  <si>
    <t>0276-46-2110</t>
  </si>
  <si>
    <t>e-mail</t>
  </si>
  <si>
    <t>インボイス登録番号</t>
  </si>
  <si>
    <t>銀行名・支店名</t>
  </si>
  <si>
    <t>種類・口座番号</t>
  </si>
  <si>
    <t>名義</t>
  </si>
  <si>
    <t>守屋建設株式会社　代表取締役　守屋光浩</t>
  </si>
  <si>
    <t>税抜き金額</t>
  </si>
  <si>
    <t>取極金額</t>
  </si>
  <si>
    <t>注文書　№</t>
  </si>
  <si>
    <t>・</t>
  </si>
  <si>
    <t>一二三四五六七八九十
一二三四五六七八九十</t>
  </si>
  <si>
    <t>（こちらは守屋建設で記入します。）</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</si>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</sst>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quot;¥&quot;#,##0_);\(&quot;¥&quot;#,##0\)"/>
    <numFmt numFmtId="178" formatCode="0%&quot;対象&quot;"/>
    <numFmt numFmtId="179" formatCode="#,###"/>
  </numFmts>
  <fonts count="57">
    <font>
      <sz val="10"/>
      <color theme="1"/>
      <name val="游ゴシック"/>
      <family val="3"/>
    </font>
    <font>
      <sz val="10"/>
      <color indexed="8"/>
      <name val="ＭＳ Ｐゴシック"/>
      <family val="3"/>
    </font>
    <font>
      <sz val="6"/>
      <name val="ＭＳ Ｐゴシック"/>
      <family val="3"/>
    </font>
    <font>
      <sz val="11"/>
      <color indexed="8"/>
      <name val="ＭＳ Ｐゴシック"/>
      <family val="3"/>
    </font>
    <font>
      <sz val="11"/>
      <color indexed="8"/>
      <name val="游ゴシック"/>
      <family val="3"/>
    </font>
    <font>
      <sz val="10"/>
      <color indexed="8"/>
      <name val="游ゴシック"/>
      <family val="3"/>
    </font>
    <font>
      <sz val="14"/>
      <color indexed="8"/>
      <name val="游ゴシック"/>
      <family val="3"/>
    </font>
    <font>
      <sz val="8"/>
      <color indexed="8"/>
      <name val="游ゴシック"/>
      <family val="3"/>
    </font>
    <font>
      <sz val="9"/>
      <color indexed="10"/>
      <name val="游ゴシック"/>
      <family val="3"/>
    </font>
    <font>
      <sz val="9"/>
      <color indexed="8"/>
      <name val="游ゴシック"/>
      <family val="3"/>
    </font>
    <font>
      <sz val="6"/>
      <color indexed="8"/>
      <name val="游ゴシック"/>
      <family val="3"/>
    </font>
    <font>
      <b/>
      <sz val="10"/>
      <color indexed="8"/>
      <name val="游ゴシック"/>
      <family val="3"/>
    </font>
    <font>
      <b/>
      <sz val="8"/>
      <color indexed="8"/>
      <name val="游ゴシック"/>
      <family val="3"/>
    </font>
    <font>
      <sz val="8"/>
      <color indexed="10"/>
      <name val="游ゴシック"/>
      <family val="3"/>
    </font>
    <font>
      <b/>
      <sz val="11"/>
      <color indexed="8"/>
      <name val="游ゴシック"/>
      <family val="3"/>
    </font>
    <font>
      <b/>
      <sz val="20"/>
      <color indexed="8"/>
      <name val="游ゴシック"/>
      <family val="3"/>
    </font>
    <font>
      <sz val="6"/>
      <name val="游ゴシック"/>
      <family val="3"/>
    </font>
    <font>
      <sz val="10"/>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0"/>
      <color indexed="17"/>
      <name val="ＭＳ Ｐゴシック"/>
      <family val="3"/>
    </font>
    <font>
      <sz val="10"/>
      <color indexed="20"/>
      <name val="ＭＳ Ｐゴシック"/>
      <family val="3"/>
    </font>
    <font>
      <sz val="10"/>
      <color indexed="60"/>
      <name val="ＭＳ Ｐゴシック"/>
      <family val="3"/>
    </font>
    <font>
      <sz val="10"/>
      <color indexed="62"/>
      <name val="ＭＳ Ｐゴシック"/>
      <family val="3"/>
    </font>
    <font>
      <b/>
      <sz val="10"/>
      <color indexed="63"/>
      <name val="ＭＳ Ｐゴシック"/>
      <family val="3"/>
    </font>
    <font>
      <b/>
      <sz val="10"/>
      <color indexed="52"/>
      <name val="ＭＳ Ｐゴシック"/>
      <family val="3"/>
    </font>
    <font>
      <sz val="10"/>
      <color indexed="52"/>
      <name val="ＭＳ Ｐゴシック"/>
      <family val="3"/>
    </font>
    <font>
      <b/>
      <sz val="10"/>
      <color indexed="9"/>
      <name val="ＭＳ Ｐゴシック"/>
      <family val="3"/>
    </font>
    <font>
      <i/>
      <sz val="10"/>
      <color indexed="23"/>
      <name val="ＭＳ Ｐゴシック"/>
      <family val="3"/>
    </font>
    <font>
      <b/>
      <sz val="10"/>
      <color indexed="8"/>
      <name val="ＭＳ Ｐゴシック"/>
      <family val="3"/>
    </font>
    <font>
      <sz val="10"/>
      <color indexed="9"/>
      <name val="ＭＳ Ｐゴシック"/>
      <family val="3"/>
    </font>
    <font>
      <sz val="11"/>
      <color indexed="10"/>
      <name val="ＭＳ Ｐゴシック"/>
      <family val="3"/>
    </font>
    <font>
      <sz val="11"/>
      <color indexed="10"/>
      <name val="Calibri"/>
      <family val="2"/>
    </font>
    <font>
      <sz val="10"/>
      <color theme="1"/>
      <name val="Calibri"/>
      <family val="3"/>
    </font>
    <font>
      <sz val="10"/>
      <color theme="0"/>
      <name val="Calibri"/>
      <family val="3"/>
    </font>
    <font>
      <sz val="18"/>
      <color theme="3"/>
      <name val="Cambria"/>
      <family val="3"/>
    </font>
    <font>
      <b/>
      <sz val="10"/>
      <color theme="0"/>
      <name val="Calibri"/>
      <family val="3"/>
    </font>
    <font>
      <sz val="10"/>
      <color rgb="FF9C57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9"/>
      <color theme="1"/>
      <name val="游ゴシック"/>
      <family val="3"/>
    </font>
    <font>
      <sz val="8"/>
      <color theme="1"/>
      <name val="游ゴシック"/>
      <family val="3"/>
    </font>
    <font>
      <sz val="11"/>
      <color theme="1"/>
      <name val="游ゴシック"/>
      <family val="3"/>
    </font>
    <font>
      <sz val="8"/>
      <color rgb="FFFF0000"/>
      <name val="游ゴシック"/>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3" tint="0.7999799847602844"/>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hair"/>
      <right style="thin"/>
      <top style="thin"/>
      <bottom style="thin"/>
    </border>
    <border>
      <left style="thin"/>
      <right style="hair"/>
      <top style="thin"/>
      <bottom style="thin"/>
    </border>
    <border>
      <left style="thin"/>
      <right style="thin"/>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top style="dotted"/>
      <bottom style="thin"/>
    </border>
    <border>
      <left/>
      <right/>
      <top style="dotted"/>
      <bottom style="thin"/>
    </border>
    <border>
      <left/>
      <right style="thin"/>
      <top style="dotted"/>
      <bottom style="thin"/>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style="thin"/>
      <top style="thin"/>
      <bottom/>
    </border>
    <border>
      <left style="thin"/>
      <right style="thin"/>
      <top/>
      <bottom/>
    </border>
    <border>
      <left style="thin"/>
      <right style="thin"/>
      <top/>
      <bottom style="thin"/>
    </border>
    <border>
      <left style="thin"/>
      <right/>
      <top style="thin"/>
      <bottom style="hair"/>
    </border>
    <border>
      <left/>
      <right style="thin"/>
      <top style="thin"/>
      <bottom style="hair"/>
    </border>
    <border>
      <left style="thin"/>
      <right style="hair"/>
      <top style="thin"/>
      <bottom/>
    </border>
    <border>
      <left style="thin"/>
      <right style="hair"/>
      <top/>
      <bottom style="thin"/>
    </border>
    <border>
      <left style="hair"/>
      <right style="thin"/>
      <top style="thin"/>
      <bottom/>
    </border>
    <border>
      <left style="hair"/>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85">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9" fillId="0" borderId="10" xfId="0" applyFont="1" applyBorder="1" applyAlignment="1">
      <alignment horizontal="center" vertical="center"/>
    </xf>
    <xf numFmtId="0" fontId="9"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7" fillId="0" borderId="0" xfId="0" applyFont="1" applyAlignment="1">
      <alignment vertical="center"/>
    </xf>
    <xf numFmtId="0" fontId="12" fillId="0" borderId="0" xfId="0" applyFont="1" applyAlignment="1">
      <alignment horizontal="left" vertical="center"/>
    </xf>
    <xf numFmtId="0" fontId="7" fillId="0" borderId="0" xfId="0" applyFont="1" applyAlignment="1">
      <alignment horizontal="left" vertical="center"/>
    </xf>
    <xf numFmtId="0" fontId="13" fillId="0" borderId="0" xfId="0" applyFont="1" applyAlignment="1">
      <alignment horizontal="left" vertical="center"/>
    </xf>
    <xf numFmtId="0" fontId="7" fillId="0" borderId="0" xfId="0" applyFont="1" applyAlignment="1">
      <alignment horizontal="center" vertical="center"/>
    </xf>
    <xf numFmtId="0" fontId="9" fillId="0" borderId="11" xfId="0" applyFont="1" applyBorder="1" applyAlignment="1">
      <alignment horizontal="center" vertical="center"/>
    </xf>
    <xf numFmtId="0" fontId="54" fillId="0" borderId="0" xfId="0" applyFont="1" applyAlignment="1">
      <alignment vertical="center"/>
    </xf>
    <xf numFmtId="0" fontId="9" fillId="0" borderId="12" xfId="48" applyNumberFormat="1" applyFont="1" applyFill="1" applyBorder="1" applyAlignment="1">
      <alignment vertical="center" shrinkToFit="1"/>
    </xf>
    <xf numFmtId="38" fontId="9" fillId="0" borderId="11" xfId="48" applyFont="1" applyFill="1" applyBorder="1" applyAlignment="1">
      <alignment horizontal="center" vertical="center" shrinkToFit="1"/>
    </xf>
    <xf numFmtId="176" fontId="4" fillId="0" borderId="0" xfId="48" applyNumberFormat="1" applyFont="1" applyFill="1" applyBorder="1" applyAlignment="1">
      <alignment horizontal="center" vertical="center"/>
    </xf>
    <xf numFmtId="0" fontId="9" fillId="0" borderId="13" xfId="0" applyFont="1" applyBorder="1" applyAlignment="1">
      <alignment vertical="center" shrinkToFit="1"/>
    </xf>
    <xf numFmtId="0" fontId="9" fillId="0" borderId="14" xfId="0" applyFont="1" applyBorder="1" applyAlignment="1">
      <alignment horizontal="center" vertical="center" wrapText="1"/>
    </xf>
    <xf numFmtId="0" fontId="7" fillId="33" borderId="10"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4" xfId="0" applyFont="1" applyFill="1" applyBorder="1" applyAlignment="1">
      <alignment horizontal="center" vertical="center"/>
    </xf>
    <xf numFmtId="177" fontId="7" fillId="33" borderId="10" xfId="48" applyNumberFormat="1" applyFont="1" applyFill="1" applyBorder="1" applyAlignment="1">
      <alignment horizontal="center" vertical="center"/>
    </xf>
    <xf numFmtId="177" fontId="7" fillId="33" borderId="15" xfId="48" applyNumberFormat="1" applyFont="1" applyFill="1" applyBorder="1" applyAlignment="1">
      <alignment horizontal="center" vertical="center"/>
    </xf>
    <xf numFmtId="177" fontId="7" fillId="33" borderId="14" xfId="48" applyNumberFormat="1" applyFont="1" applyFill="1" applyBorder="1" applyAlignment="1">
      <alignment horizontal="center" vertical="center"/>
    </xf>
    <xf numFmtId="38" fontId="8" fillId="33" borderId="10" xfId="48" applyFont="1" applyFill="1" applyBorder="1" applyAlignment="1">
      <alignment horizontal="left" vertical="center"/>
    </xf>
    <xf numFmtId="38" fontId="8" fillId="33" borderId="15" xfId="48" applyFont="1" applyFill="1" applyBorder="1" applyAlignment="1">
      <alignment horizontal="left" vertical="center"/>
    </xf>
    <xf numFmtId="38" fontId="8" fillId="33" borderId="14" xfId="48" applyFont="1" applyFill="1" applyBorder="1" applyAlignment="1">
      <alignment horizontal="left" vertical="center"/>
    </xf>
    <xf numFmtId="176" fontId="12" fillId="0" borderId="16" xfId="48" applyNumberFormat="1" applyFont="1" applyBorder="1" applyAlignment="1">
      <alignment horizontal="center" vertical="center" wrapText="1" shrinkToFit="1"/>
    </xf>
    <xf numFmtId="176" fontId="12" fillId="0" borderId="17" xfId="48" applyNumberFormat="1" applyFont="1" applyBorder="1" applyAlignment="1">
      <alignment horizontal="center" vertical="center" wrapText="1" shrinkToFit="1"/>
    </xf>
    <xf numFmtId="176" fontId="12" fillId="0" borderId="18" xfId="48" applyNumberFormat="1" applyFont="1" applyBorder="1" applyAlignment="1">
      <alignment horizontal="center" vertical="center" wrapText="1" shrinkToFit="1"/>
    </xf>
    <xf numFmtId="176" fontId="12" fillId="0" borderId="19" xfId="48" applyNumberFormat="1" applyFont="1" applyBorder="1" applyAlignment="1">
      <alignment horizontal="center" vertical="center" wrapText="1" shrinkToFit="1"/>
    </xf>
    <xf numFmtId="176" fontId="12" fillId="0" borderId="20" xfId="48" applyNumberFormat="1" applyFont="1" applyBorder="1" applyAlignment="1">
      <alignment horizontal="center" vertical="center" wrapText="1" shrinkToFit="1"/>
    </xf>
    <xf numFmtId="176" fontId="12" fillId="0" borderId="21" xfId="48" applyNumberFormat="1" applyFont="1" applyBorder="1" applyAlignment="1">
      <alignment horizontal="center" vertical="center" wrapText="1" shrinkToFit="1"/>
    </xf>
    <xf numFmtId="0" fontId="9" fillId="0" borderId="16"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22" xfId="0" applyFont="1" applyBorder="1" applyAlignment="1">
      <alignment vertical="center"/>
    </xf>
    <xf numFmtId="0" fontId="9" fillId="0" borderId="0" xfId="0" applyFont="1" applyAlignment="1">
      <alignment vertical="center"/>
    </xf>
    <xf numFmtId="0" fontId="9" fillId="0" borderId="23"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14" fillId="0" borderId="17" xfId="0" applyFont="1" applyBorder="1" applyAlignment="1">
      <alignment vertical="center"/>
    </xf>
    <xf numFmtId="38" fontId="12" fillId="33" borderId="10" xfId="48" applyFont="1" applyFill="1" applyBorder="1" applyAlignment="1">
      <alignment horizontal="center" vertical="center"/>
    </xf>
    <xf numFmtId="38" fontId="12" fillId="33" borderId="15" xfId="48" applyFont="1" applyFill="1" applyBorder="1" applyAlignment="1">
      <alignment horizontal="center" vertical="center"/>
    </xf>
    <xf numFmtId="38" fontId="12" fillId="33" borderId="14" xfId="48" applyFont="1" applyFill="1" applyBorder="1" applyAlignment="1">
      <alignment horizontal="center" vertical="center"/>
    </xf>
    <xf numFmtId="178" fontId="7" fillId="0" borderId="10" xfId="0" applyNumberFormat="1" applyFont="1" applyBorder="1" applyAlignment="1">
      <alignment horizontal="right" vertical="center"/>
    </xf>
    <xf numFmtId="178" fontId="7" fillId="0" borderId="15" xfId="0" applyNumberFormat="1" applyFont="1" applyBorder="1" applyAlignment="1">
      <alignment horizontal="right" vertical="center"/>
    </xf>
    <xf numFmtId="178" fontId="7" fillId="0" borderId="14" xfId="0" applyNumberFormat="1" applyFont="1" applyBorder="1" applyAlignment="1">
      <alignment horizontal="right" vertical="center"/>
    </xf>
    <xf numFmtId="38" fontId="9" fillId="33" borderId="15" xfId="48" applyFont="1" applyFill="1" applyBorder="1" applyAlignment="1">
      <alignment horizontal="right" vertical="center"/>
    </xf>
    <xf numFmtId="38" fontId="9" fillId="33" borderId="14" xfId="48" applyFont="1" applyFill="1" applyBorder="1" applyAlignment="1">
      <alignment horizontal="right" vertical="center"/>
    </xf>
    <xf numFmtId="0" fontId="7" fillId="0" borderId="0" xfId="0" applyFont="1" applyAlignment="1">
      <alignment vertical="center"/>
    </xf>
    <xf numFmtId="0" fontId="9" fillId="0" borderId="13" xfId="0" applyFont="1" applyBorder="1" applyAlignment="1">
      <alignment horizontal="right" vertical="center" wrapText="1"/>
    </xf>
    <xf numFmtId="0" fontId="9" fillId="0" borderId="13" xfId="0" applyFont="1" applyBorder="1" applyAlignment="1">
      <alignment horizontal="center" vertical="center" shrinkToFit="1"/>
    </xf>
    <xf numFmtId="49" fontId="9" fillId="0" borderId="13" xfId="0" applyNumberFormat="1" applyFont="1" applyBorder="1" applyAlignment="1" quotePrefix="1">
      <alignment horizontal="center" vertical="center" wrapText="1"/>
    </xf>
    <xf numFmtId="49" fontId="9" fillId="0" borderId="13" xfId="0" applyNumberFormat="1" applyFont="1" applyBorder="1" applyAlignment="1">
      <alignment horizontal="center" vertical="center" wrapText="1"/>
    </xf>
    <xf numFmtId="0" fontId="7" fillId="34" borderId="16"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19"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21" xfId="0" applyFont="1" applyFill="1" applyBorder="1" applyAlignment="1">
      <alignment horizontal="center" vertical="center"/>
    </xf>
    <xf numFmtId="0" fontId="4" fillId="0" borderId="22" xfId="0" applyFont="1" applyBorder="1" applyAlignment="1">
      <alignment vertical="center" wrapText="1"/>
    </xf>
    <xf numFmtId="0" fontId="4" fillId="0" borderId="0" xfId="0" applyFont="1" applyAlignment="1">
      <alignment vertical="center" wrapText="1"/>
    </xf>
    <xf numFmtId="0" fontId="4" fillId="0" borderId="23" xfId="0" applyFont="1" applyBorder="1" applyAlignment="1">
      <alignment vertical="center" wrapText="1"/>
    </xf>
    <xf numFmtId="38" fontId="8" fillId="0" borderId="10" xfId="48" applyFont="1" applyFill="1" applyBorder="1" applyAlignment="1">
      <alignment horizontal="left" vertical="center"/>
    </xf>
    <xf numFmtId="38" fontId="8" fillId="0" borderId="15" xfId="48" applyFont="1" applyFill="1" applyBorder="1" applyAlignment="1">
      <alignment horizontal="left" vertical="center"/>
    </xf>
    <xf numFmtId="38" fontId="8" fillId="0" borderId="14" xfId="48" applyFont="1" applyFill="1" applyBorder="1" applyAlignment="1">
      <alignment horizontal="left" vertical="center"/>
    </xf>
    <xf numFmtId="179" fontId="5" fillId="0" borderId="16" xfId="0" applyNumberFormat="1" applyFont="1" applyBorder="1" applyAlignment="1">
      <alignment horizontal="right" vertical="center"/>
    </xf>
    <xf numFmtId="179" fontId="5" fillId="0" borderId="17" xfId="0" applyNumberFormat="1" applyFont="1" applyBorder="1" applyAlignment="1">
      <alignment horizontal="right" vertical="center"/>
    </xf>
    <xf numFmtId="179" fontId="5" fillId="0" borderId="18" xfId="0" applyNumberFormat="1" applyFont="1" applyBorder="1" applyAlignment="1">
      <alignment horizontal="righ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4" fillId="0" borderId="15" xfId="0" applyFont="1" applyBorder="1" applyAlignment="1">
      <alignment vertical="center"/>
    </xf>
    <xf numFmtId="0" fontId="5" fillId="0" borderId="0" xfId="0" applyFont="1" applyAlignment="1">
      <alignment vertical="center"/>
    </xf>
    <xf numFmtId="38" fontId="8" fillId="0" borderId="10" xfId="48" applyFont="1" applyFill="1" applyBorder="1" applyAlignment="1">
      <alignment vertical="center"/>
    </xf>
    <xf numFmtId="38" fontId="8" fillId="0" borderId="15" xfId="48" applyFont="1" applyFill="1" applyBorder="1" applyAlignment="1">
      <alignment vertical="center"/>
    </xf>
    <xf numFmtId="38" fontId="8" fillId="0" borderId="14" xfId="48" applyFont="1" applyFill="1" applyBorder="1" applyAlignment="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9" fillId="0" borderId="22" xfId="0" applyFont="1" applyBorder="1" applyAlignment="1">
      <alignment vertical="center" wrapText="1"/>
    </xf>
    <xf numFmtId="0" fontId="9" fillId="0" borderId="0" xfId="0" applyFont="1" applyAlignment="1">
      <alignment vertical="center" wrapText="1"/>
    </xf>
    <xf numFmtId="0" fontId="9" fillId="0" borderId="23" xfId="0" applyFont="1" applyBorder="1" applyAlignment="1">
      <alignment vertical="center" wrapText="1"/>
    </xf>
    <xf numFmtId="176" fontId="9" fillId="0" borderId="16" xfId="48" applyNumberFormat="1" applyFont="1" applyFill="1" applyBorder="1" applyAlignment="1">
      <alignment vertical="center" wrapText="1"/>
    </xf>
    <xf numFmtId="176" fontId="9" fillId="0" borderId="17" xfId="48" applyNumberFormat="1" applyFont="1" applyFill="1" applyBorder="1" applyAlignment="1">
      <alignment vertical="center" wrapText="1"/>
    </xf>
    <xf numFmtId="176" fontId="9" fillId="0" borderId="18" xfId="48" applyNumberFormat="1" applyFont="1" applyFill="1" applyBorder="1" applyAlignment="1">
      <alignment vertical="center" wrapText="1"/>
    </xf>
    <xf numFmtId="179" fontId="11" fillId="0" borderId="16" xfId="48" applyNumberFormat="1" applyFont="1" applyFill="1" applyBorder="1" applyAlignment="1">
      <alignment horizontal="right" vertical="center"/>
    </xf>
    <xf numFmtId="179" fontId="11" fillId="0" borderId="17" xfId="48" applyNumberFormat="1" applyFont="1" applyFill="1" applyBorder="1" applyAlignment="1">
      <alignment horizontal="right" vertical="center"/>
    </xf>
    <xf numFmtId="179" fontId="11" fillId="0" borderId="18" xfId="48" applyNumberFormat="1" applyFont="1" applyFill="1" applyBorder="1" applyAlignment="1">
      <alignment horizontal="right" vertical="center"/>
    </xf>
    <xf numFmtId="179" fontId="9" fillId="0" borderId="10" xfId="48" applyNumberFormat="1" applyFont="1" applyFill="1" applyBorder="1" applyAlignment="1">
      <alignment vertical="center"/>
    </xf>
    <xf numFmtId="179" fontId="9" fillId="0" borderId="15" xfId="48" applyNumberFormat="1" applyFont="1" applyFill="1" applyBorder="1" applyAlignment="1">
      <alignment vertical="center"/>
    </xf>
    <xf numFmtId="179" fontId="9" fillId="0" borderId="14" xfId="48" applyNumberFormat="1" applyFont="1" applyFill="1" applyBorder="1" applyAlignment="1">
      <alignment vertical="center"/>
    </xf>
    <xf numFmtId="0" fontId="7" fillId="34" borderId="16" xfId="0" applyFont="1" applyFill="1" applyBorder="1" applyAlignment="1">
      <alignment horizontal="center" vertical="center" wrapText="1"/>
    </xf>
    <xf numFmtId="0" fontId="55" fillId="0" borderId="31" xfId="0" applyFont="1" applyBorder="1" applyAlignment="1">
      <alignment horizontal="center" vertical="center" wrapText="1"/>
    </xf>
    <xf numFmtId="0" fontId="55" fillId="0" borderId="32" xfId="0" applyFont="1" applyBorder="1" applyAlignment="1">
      <alignment horizontal="center" vertical="center" wrapText="1"/>
    </xf>
    <xf numFmtId="0" fontId="55" fillId="0" borderId="33"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6" fillId="0" borderId="20" xfId="0" applyFont="1" applyBorder="1" applyAlignment="1">
      <alignment/>
    </xf>
    <xf numFmtId="176" fontId="8" fillId="0" borderId="24" xfId="48" applyNumberFormat="1" applyFont="1" applyFill="1" applyBorder="1" applyAlignment="1">
      <alignment horizontal="left" vertical="center"/>
    </xf>
    <xf numFmtId="176" fontId="8" fillId="0" borderId="25" xfId="48" applyNumberFormat="1" applyFont="1" applyFill="1" applyBorder="1" applyAlignment="1">
      <alignment horizontal="left" vertical="center"/>
    </xf>
    <xf numFmtId="176" fontId="8" fillId="0" borderId="26" xfId="48" applyNumberFormat="1" applyFont="1" applyFill="1" applyBorder="1" applyAlignment="1">
      <alignment horizontal="left" vertical="center"/>
    </xf>
    <xf numFmtId="0" fontId="4" fillId="0" borderId="20" xfId="0" applyFont="1" applyBorder="1" applyAlignment="1">
      <alignment vertical="center"/>
    </xf>
    <xf numFmtId="176" fontId="7" fillId="0" borderId="16" xfId="48" applyNumberFormat="1" applyFont="1" applyBorder="1" applyAlignment="1">
      <alignment horizontal="center" vertical="center" wrapText="1" shrinkToFit="1"/>
    </xf>
    <xf numFmtId="176" fontId="7" fillId="0" borderId="18" xfId="48" applyNumberFormat="1" applyFont="1" applyBorder="1" applyAlignment="1">
      <alignment horizontal="center" vertical="center" shrinkToFit="1"/>
    </xf>
    <xf numFmtId="176" fontId="7" fillId="0" borderId="19" xfId="48" applyNumberFormat="1" applyFont="1" applyBorder="1" applyAlignment="1">
      <alignment horizontal="center" vertical="center" shrinkToFit="1"/>
    </xf>
    <xf numFmtId="176" fontId="7" fillId="0" borderId="21" xfId="48" applyNumberFormat="1" applyFont="1" applyBorder="1" applyAlignment="1">
      <alignment horizontal="center" vertical="center" shrinkToFit="1"/>
    </xf>
    <xf numFmtId="0" fontId="5" fillId="0" borderId="0" xfId="0" applyFont="1" applyAlignment="1">
      <alignment horizontal="center" vertical="center"/>
    </xf>
    <xf numFmtId="0" fontId="9" fillId="0" borderId="1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9" fillId="0" borderId="10" xfId="0" applyFont="1" applyBorder="1" applyAlignment="1">
      <alignment vertical="center" shrinkToFit="1"/>
    </xf>
    <xf numFmtId="0" fontId="9" fillId="0" borderId="15" xfId="0" applyFont="1" applyBorder="1" applyAlignment="1">
      <alignment vertical="center" shrinkToFit="1"/>
    </xf>
    <xf numFmtId="0" fontId="9" fillId="0" borderId="14" xfId="0" applyFont="1" applyBorder="1" applyAlignment="1">
      <alignment vertical="center" shrinkToFit="1"/>
    </xf>
    <xf numFmtId="0" fontId="12" fillId="33" borderId="10"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14" xfId="0" applyFont="1" applyFill="1" applyBorder="1" applyAlignment="1">
      <alignment horizontal="center" vertical="center"/>
    </xf>
    <xf numFmtId="0" fontId="7" fillId="34" borderId="36" xfId="0" applyFont="1" applyFill="1" applyBorder="1" applyAlignment="1">
      <alignment horizontal="center" vertical="center"/>
    </xf>
    <xf numFmtId="0" fontId="7" fillId="34" borderId="37" xfId="0" applyFont="1" applyFill="1" applyBorder="1" applyAlignment="1">
      <alignment horizontal="center" vertical="center"/>
    </xf>
    <xf numFmtId="0" fontId="7" fillId="34" borderId="38" xfId="0" applyFont="1" applyFill="1" applyBorder="1" applyAlignment="1">
      <alignment horizontal="center" vertical="center"/>
    </xf>
    <xf numFmtId="0" fontId="7" fillId="34" borderId="39" xfId="0" applyFont="1" applyFill="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177" fontId="9" fillId="0" borderId="10" xfId="48" applyNumberFormat="1" applyFont="1" applyFill="1" applyBorder="1" applyAlignment="1">
      <alignment horizontal="right" vertical="center"/>
    </xf>
    <xf numFmtId="177" fontId="9" fillId="0" borderId="15" xfId="48" applyNumberFormat="1" applyFont="1" applyFill="1" applyBorder="1" applyAlignment="1">
      <alignment horizontal="right" vertical="center"/>
    </xf>
    <xf numFmtId="177" fontId="9" fillId="0" borderId="14" xfId="48" applyNumberFormat="1" applyFont="1" applyFill="1" applyBorder="1" applyAlignment="1">
      <alignment horizontal="right" vertical="center"/>
    </xf>
    <xf numFmtId="179" fontId="9" fillId="0" borderId="10" xfId="48" applyNumberFormat="1" applyFont="1" applyFill="1" applyBorder="1" applyAlignment="1">
      <alignment horizontal="right" vertical="center"/>
    </xf>
    <xf numFmtId="179" fontId="9" fillId="0" borderId="15" xfId="48" applyNumberFormat="1" applyFont="1" applyFill="1" applyBorder="1" applyAlignment="1">
      <alignment horizontal="right" vertical="center"/>
    </xf>
    <xf numFmtId="179" fontId="9" fillId="0" borderId="14" xfId="48" applyNumberFormat="1" applyFont="1" applyFill="1" applyBorder="1" applyAlignment="1">
      <alignment horizontal="right" vertical="center"/>
    </xf>
    <xf numFmtId="0" fontId="7" fillId="34" borderId="18"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21" xfId="0" applyFont="1" applyFill="1" applyBorder="1" applyAlignment="1">
      <alignment horizontal="center" vertical="center" wrapText="1"/>
    </xf>
    <xf numFmtId="9" fontId="9" fillId="0" borderId="10" xfId="42" applyFont="1" applyBorder="1" applyAlignment="1">
      <alignment vertical="center"/>
    </xf>
    <xf numFmtId="9" fontId="9" fillId="0" borderId="14" xfId="42" applyFont="1" applyBorder="1" applyAlignment="1">
      <alignment vertical="center"/>
    </xf>
    <xf numFmtId="0" fontId="10" fillId="0" borderId="10" xfId="0" applyFont="1" applyBorder="1" applyAlignment="1">
      <alignment vertical="center" wrapText="1"/>
    </xf>
    <xf numFmtId="0" fontId="10" fillId="0" borderId="15" xfId="0" applyFont="1" applyBorder="1" applyAlignment="1">
      <alignment vertical="center" wrapText="1"/>
    </xf>
    <xf numFmtId="0" fontId="10" fillId="0" borderId="14" xfId="0" applyFont="1" applyBorder="1" applyAlignment="1">
      <alignment vertical="center" wrapText="1"/>
    </xf>
    <xf numFmtId="0" fontId="7" fillId="0" borderId="10" xfId="0" applyFont="1" applyBorder="1" applyAlignment="1">
      <alignment horizontal="right" vertical="center"/>
    </xf>
    <xf numFmtId="0" fontId="7" fillId="0" borderId="15" xfId="0" applyFont="1" applyBorder="1" applyAlignment="1">
      <alignment horizontal="right" vertical="center"/>
    </xf>
    <xf numFmtId="0" fontId="7" fillId="0" borderId="14" xfId="0" applyFont="1" applyBorder="1" applyAlignment="1">
      <alignment horizontal="right" vertical="center"/>
    </xf>
    <xf numFmtId="0" fontId="15" fillId="0" borderId="0" xfId="0" applyFont="1" applyAlignment="1">
      <alignment horizontal="center" vertical="center"/>
    </xf>
    <xf numFmtId="0" fontId="5" fillId="0" borderId="22" xfId="0" applyFont="1" applyBorder="1" applyAlignment="1">
      <alignment vertical="center" wrapText="1"/>
    </xf>
    <xf numFmtId="0" fontId="5" fillId="0" borderId="0" xfId="0" applyFont="1" applyAlignment="1">
      <alignment vertical="center" wrapText="1"/>
    </xf>
    <xf numFmtId="0" fontId="5" fillId="0" borderId="23" xfId="0" applyFont="1" applyBorder="1" applyAlignment="1">
      <alignment vertical="center" wrapText="1"/>
    </xf>
    <xf numFmtId="38" fontId="9" fillId="0" borderId="10" xfId="48" applyFont="1" applyFill="1" applyBorder="1" applyAlignment="1">
      <alignment vertical="center"/>
    </xf>
    <xf numFmtId="38" fontId="9" fillId="0" borderId="15" xfId="48" applyFont="1" applyFill="1" applyBorder="1" applyAlignment="1">
      <alignment vertical="center"/>
    </xf>
    <xf numFmtId="38" fontId="9" fillId="0" borderId="14" xfId="48" applyFont="1" applyFill="1" applyBorder="1" applyAlignment="1">
      <alignment vertical="center"/>
    </xf>
    <xf numFmtId="0" fontId="7" fillId="34" borderId="20" xfId="0" applyFont="1" applyFill="1" applyBorder="1" applyAlignment="1">
      <alignment horizontal="center" vertical="center" wrapText="1"/>
    </xf>
    <xf numFmtId="176" fontId="7" fillId="0" borderId="16" xfId="48" applyNumberFormat="1" applyFont="1" applyBorder="1" applyAlignment="1">
      <alignment horizontal="center" vertical="center" wrapText="1"/>
    </xf>
    <xf numFmtId="176" fontId="7" fillId="0" borderId="18" xfId="48" applyNumberFormat="1" applyFont="1" applyBorder="1" applyAlignment="1">
      <alignment horizontal="center" vertical="center" wrapText="1"/>
    </xf>
    <xf numFmtId="176" fontId="7" fillId="0" borderId="19" xfId="48" applyNumberFormat="1" applyFont="1" applyBorder="1" applyAlignment="1">
      <alignment horizontal="center" vertical="center" wrapText="1"/>
    </xf>
    <xf numFmtId="176" fontId="7" fillId="0" borderId="21" xfId="48" applyNumberFormat="1" applyFont="1" applyBorder="1" applyAlignment="1">
      <alignment horizontal="center" vertical="center" wrapText="1"/>
    </xf>
    <xf numFmtId="0" fontId="5" fillId="0" borderId="32" xfId="0" applyFont="1" applyBorder="1" applyAlignment="1">
      <alignment vertical="center" wrapText="1"/>
    </xf>
    <xf numFmtId="176" fontId="11" fillId="0" borderId="16" xfId="48" applyNumberFormat="1" applyFont="1" applyFill="1" applyBorder="1" applyAlignment="1">
      <alignment horizontal="right" vertical="center"/>
    </xf>
    <xf numFmtId="176" fontId="11" fillId="0" borderId="17" xfId="48" applyNumberFormat="1" applyFont="1" applyFill="1" applyBorder="1" applyAlignment="1">
      <alignment horizontal="right" vertical="center"/>
    </xf>
    <xf numFmtId="176" fontId="11" fillId="0" borderId="18" xfId="48" applyNumberFormat="1" applyFont="1" applyFill="1" applyBorder="1" applyAlignment="1">
      <alignment horizontal="right" vertical="center"/>
    </xf>
    <xf numFmtId="176" fontId="9" fillId="0" borderId="31" xfId="48" applyNumberFormat="1" applyFont="1" applyFill="1" applyBorder="1" applyAlignment="1">
      <alignment vertical="center" wrapText="1"/>
    </xf>
    <xf numFmtId="0" fontId="9" fillId="0" borderId="32" xfId="0" applyFont="1" applyBorder="1" applyAlignment="1">
      <alignment vertical="center" wrapText="1"/>
    </xf>
    <xf numFmtId="176" fontId="5" fillId="0" borderId="16" xfId="0" applyNumberFormat="1" applyFont="1" applyBorder="1" applyAlignment="1">
      <alignment horizontal="right" vertical="center"/>
    </xf>
    <xf numFmtId="176" fontId="5" fillId="0" borderId="17" xfId="0" applyNumberFormat="1" applyFont="1" applyBorder="1" applyAlignment="1">
      <alignment horizontal="right" vertical="center"/>
    </xf>
    <xf numFmtId="176" fontId="5" fillId="0" borderId="18" xfId="0" applyNumberFormat="1" applyFont="1" applyBorder="1" applyAlignment="1">
      <alignment horizontal="right" vertical="center"/>
    </xf>
    <xf numFmtId="0" fontId="4" fillId="0" borderId="32" xfId="0" applyFont="1" applyBorder="1" applyAlignment="1">
      <alignment vertical="center" wrapText="1"/>
    </xf>
    <xf numFmtId="38" fontId="9" fillId="0" borderId="15" xfId="48" applyFont="1" applyFill="1" applyBorder="1" applyAlignment="1">
      <alignment horizontal="right" vertical="center"/>
    </xf>
    <xf numFmtId="38" fontId="9" fillId="0" borderId="14" xfId="48" applyFont="1" applyFill="1" applyBorder="1" applyAlignment="1">
      <alignment horizontal="right" vertical="center"/>
    </xf>
    <xf numFmtId="0" fontId="56" fillId="0" borderId="16" xfId="0" applyFont="1" applyBorder="1" applyAlignment="1">
      <alignment horizontal="left" vertical="center"/>
    </xf>
    <xf numFmtId="0" fontId="56" fillId="0" borderId="17" xfId="0" applyFont="1" applyBorder="1" applyAlignment="1">
      <alignment horizontal="left" vertical="center"/>
    </xf>
    <xf numFmtId="0" fontId="56" fillId="0" borderId="18" xfId="0" applyFont="1" applyBorder="1" applyAlignment="1">
      <alignment horizontal="left" vertical="center"/>
    </xf>
    <xf numFmtId="0" fontId="56" fillId="0" borderId="22" xfId="0" applyFont="1" applyBorder="1" applyAlignment="1">
      <alignment horizontal="left" vertical="center"/>
    </xf>
    <xf numFmtId="0" fontId="56" fillId="0" borderId="0" xfId="0" applyFont="1" applyAlignment="1">
      <alignment horizontal="left" vertical="center"/>
    </xf>
    <xf numFmtId="0" fontId="56" fillId="0" borderId="23"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66675</xdr:colOff>
      <xdr:row>46</xdr:row>
      <xdr:rowOff>85725</xdr:rowOff>
    </xdr:from>
    <xdr:to>
      <xdr:col>26</xdr:col>
      <xdr:colOff>0</xdr:colOff>
      <xdr:row>47</xdr:row>
      <xdr:rowOff>85725</xdr:rowOff>
    </xdr:to>
    <xdr:pic>
      <xdr:nvPicPr>
        <xdr:cNvPr id="1" name="Picture 543" descr="社章"/>
        <xdr:cNvPicPr preferRelativeResize="1">
          <a:picLocks noChangeAspect="1"/>
        </xdr:cNvPicPr>
      </xdr:nvPicPr>
      <xdr:blipFill>
        <a:blip r:embed="rId1"/>
        <a:stretch>
          <a:fillRect/>
        </a:stretch>
      </xdr:blipFill>
      <xdr:spPr>
        <a:xfrm>
          <a:off x="5495925" y="10467975"/>
          <a:ext cx="1933575"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66675</xdr:colOff>
      <xdr:row>46</xdr:row>
      <xdr:rowOff>85725</xdr:rowOff>
    </xdr:from>
    <xdr:to>
      <xdr:col>26</xdr:col>
      <xdr:colOff>0</xdr:colOff>
      <xdr:row>47</xdr:row>
      <xdr:rowOff>85725</xdr:rowOff>
    </xdr:to>
    <xdr:pic>
      <xdr:nvPicPr>
        <xdr:cNvPr id="1" name="Picture 543" descr="社章"/>
        <xdr:cNvPicPr preferRelativeResize="1">
          <a:picLocks noChangeAspect="1"/>
        </xdr:cNvPicPr>
      </xdr:nvPicPr>
      <xdr:blipFill>
        <a:blip r:embed="rId1"/>
        <a:stretch>
          <a:fillRect/>
        </a:stretch>
      </xdr:blipFill>
      <xdr:spPr>
        <a:xfrm>
          <a:off x="5495925" y="10467975"/>
          <a:ext cx="1933575" cy="152400"/>
        </a:xfrm>
        <a:prstGeom prst="rect">
          <a:avLst/>
        </a:prstGeom>
        <a:noFill/>
        <a:ln w="9525" cmpd="sng">
          <a:noFill/>
        </a:ln>
      </xdr:spPr>
    </xdr:pic>
    <xdr:clientData/>
  </xdr:twoCellAnchor>
  <xdr:twoCellAnchor>
    <xdr:from>
      <xdr:col>14</xdr:col>
      <xdr:colOff>47625</xdr:colOff>
      <xdr:row>1</xdr:row>
      <xdr:rowOff>0</xdr:rowOff>
    </xdr:from>
    <xdr:to>
      <xdr:col>18</xdr:col>
      <xdr:colOff>9525</xdr:colOff>
      <xdr:row>2</xdr:row>
      <xdr:rowOff>66675</xdr:rowOff>
    </xdr:to>
    <xdr:sp>
      <xdr:nvSpPr>
        <xdr:cNvPr id="2" name="吹き出し: 四角形 7"/>
        <xdr:cNvSpPr>
          <a:spLocks/>
        </xdr:cNvSpPr>
      </xdr:nvSpPr>
      <xdr:spPr>
        <a:xfrm>
          <a:off x="4048125" y="419100"/>
          <a:ext cx="1104900" cy="276225"/>
        </a:xfrm>
        <a:prstGeom prst="wedgeRectCallout">
          <a:avLst>
            <a:gd name="adj1" fmla="val 88125"/>
            <a:gd name="adj2" fmla="val -13166"/>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FF0000"/>
              </a:solidFill>
            </a:rPr>
            <a:t>西暦を使用</a:t>
          </a:r>
        </a:p>
      </xdr:txBody>
    </xdr:sp>
    <xdr:clientData/>
  </xdr:twoCellAnchor>
  <xdr:twoCellAnchor>
    <xdr:from>
      <xdr:col>17</xdr:col>
      <xdr:colOff>209550</xdr:colOff>
      <xdr:row>2</xdr:row>
      <xdr:rowOff>142875</xdr:rowOff>
    </xdr:from>
    <xdr:to>
      <xdr:col>25</xdr:col>
      <xdr:colOff>209550</xdr:colOff>
      <xdr:row>5</xdr:row>
      <xdr:rowOff>104775</xdr:rowOff>
    </xdr:to>
    <xdr:sp>
      <xdr:nvSpPr>
        <xdr:cNvPr id="3" name="吹き出し: 四角形 8"/>
        <xdr:cNvSpPr>
          <a:spLocks/>
        </xdr:cNvSpPr>
      </xdr:nvSpPr>
      <xdr:spPr>
        <a:xfrm>
          <a:off x="5067300" y="771525"/>
          <a:ext cx="2286000" cy="666750"/>
        </a:xfrm>
        <a:prstGeom prst="wedgeRectCallout">
          <a:avLst>
            <a:gd name="adj1" fmla="val -72800"/>
            <a:gd name="adj2" fmla="val 18444"/>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FF0000"/>
              </a:solidFill>
            </a:rPr>
            <a:t>現場名は正しく</a:t>
          </a:r>
          <a:r>
            <a:rPr lang="en-US" cap="none" sz="1100" b="0" i="0" u="none" baseline="0">
              <a:solidFill>
                <a:srgbClr val="FF0000"/>
              </a:solidFill>
            </a:rPr>
            <a:t>‼</a:t>
          </a:r>
          <a:r>
            <a:rPr lang="en-US" cap="none" sz="1100" b="0" i="0" u="none" baseline="0">
              <a:solidFill>
                <a:srgbClr val="FF0000"/>
              </a:solidFill>
            </a:rPr>
            <a:t>（地名とかで書くと担当者へ回覧が遅くなる原因となります。）</a:t>
          </a:r>
        </a:p>
      </xdr:txBody>
    </xdr:sp>
    <xdr:clientData/>
  </xdr:twoCellAnchor>
  <xdr:twoCellAnchor>
    <xdr:from>
      <xdr:col>26</xdr:col>
      <xdr:colOff>57150</xdr:colOff>
      <xdr:row>4</xdr:row>
      <xdr:rowOff>171450</xdr:rowOff>
    </xdr:from>
    <xdr:to>
      <xdr:col>30</xdr:col>
      <xdr:colOff>123825</xdr:colOff>
      <xdr:row>7</xdr:row>
      <xdr:rowOff>200025</xdr:rowOff>
    </xdr:to>
    <xdr:sp>
      <xdr:nvSpPr>
        <xdr:cNvPr id="4" name="吹き出し: 四角形 9"/>
        <xdr:cNvSpPr>
          <a:spLocks/>
        </xdr:cNvSpPr>
      </xdr:nvSpPr>
      <xdr:spPr>
        <a:xfrm>
          <a:off x="7486650" y="1266825"/>
          <a:ext cx="2295525" cy="666750"/>
        </a:xfrm>
        <a:prstGeom prst="wedgeRectCallout">
          <a:avLst>
            <a:gd name="adj1" fmla="val -95180"/>
            <a:gd name="adj2" fmla="val 133902"/>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FF0000"/>
              </a:solidFill>
            </a:rPr>
            <a:t>郵便番号・住所・会社名・</a:t>
          </a:r>
          <a:r>
            <a:rPr lang="en-US" cap="none" sz="1100" b="0" i="0" u="none" baseline="0">
              <a:solidFill>
                <a:srgbClr val="FF0000"/>
              </a:solidFill>
            </a:rPr>
            <a:t>TEL</a:t>
          </a:r>
          <a:r>
            <a:rPr lang="en-US" cap="none" sz="1100" b="0" i="0" u="none" baseline="0">
              <a:solidFill>
                <a:srgbClr val="FF0000"/>
              </a:solidFill>
            </a:rPr>
            <a:t>・</a:t>
          </a:r>
          <a:r>
            <a:rPr lang="en-US" cap="none" sz="1100" b="0" i="0" u="none" baseline="0">
              <a:solidFill>
                <a:srgbClr val="FF0000"/>
              </a:solidFill>
            </a:rPr>
            <a:t>FAX</a:t>
          </a:r>
          <a:r>
            <a:rPr lang="en-US" cap="none" sz="1100" b="0" i="0" u="none" baseline="0">
              <a:solidFill>
                <a:srgbClr val="FF0000"/>
              </a:solidFill>
            </a:rPr>
            <a:t>・メールアドレス・登録番号を忘れずに。</a:t>
          </a:r>
        </a:p>
      </xdr:txBody>
    </xdr:sp>
    <xdr:clientData/>
  </xdr:twoCellAnchor>
  <xdr:twoCellAnchor>
    <xdr:from>
      <xdr:col>3</xdr:col>
      <xdr:colOff>152400</xdr:colOff>
      <xdr:row>33</xdr:row>
      <xdr:rowOff>47625</xdr:rowOff>
    </xdr:from>
    <xdr:to>
      <xdr:col>8</xdr:col>
      <xdr:colOff>9525</xdr:colOff>
      <xdr:row>35</xdr:row>
      <xdr:rowOff>95250</xdr:rowOff>
    </xdr:to>
    <xdr:sp>
      <xdr:nvSpPr>
        <xdr:cNvPr id="5" name="吹き出し: 四角形 2"/>
        <xdr:cNvSpPr>
          <a:spLocks/>
        </xdr:cNvSpPr>
      </xdr:nvSpPr>
      <xdr:spPr>
        <a:xfrm>
          <a:off x="1009650" y="8010525"/>
          <a:ext cx="1285875" cy="476250"/>
        </a:xfrm>
        <a:prstGeom prst="wedgeRectCallout">
          <a:avLst>
            <a:gd name="adj1" fmla="val 128398"/>
            <a:gd name="adj2" fmla="val -114097"/>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FF0000"/>
              </a:solidFill>
            </a:rPr>
            <a:t>項目に応じた消費税率を入力</a:t>
          </a:r>
        </a:p>
      </xdr:txBody>
    </xdr:sp>
    <xdr:clientData/>
  </xdr:twoCellAnchor>
  <xdr:twoCellAnchor>
    <xdr:from>
      <xdr:col>8</xdr:col>
      <xdr:colOff>200025</xdr:colOff>
      <xdr:row>34</xdr:row>
      <xdr:rowOff>76200</xdr:rowOff>
    </xdr:from>
    <xdr:to>
      <xdr:col>14</xdr:col>
      <xdr:colOff>47625</xdr:colOff>
      <xdr:row>36</xdr:row>
      <xdr:rowOff>190500</xdr:rowOff>
    </xdr:to>
    <xdr:sp>
      <xdr:nvSpPr>
        <xdr:cNvPr id="6" name="吹き出し: 四角形 3"/>
        <xdr:cNvSpPr>
          <a:spLocks/>
        </xdr:cNvSpPr>
      </xdr:nvSpPr>
      <xdr:spPr>
        <a:xfrm>
          <a:off x="2486025" y="8201025"/>
          <a:ext cx="1562100" cy="647700"/>
        </a:xfrm>
        <a:prstGeom prst="wedgeRectCallout">
          <a:avLst>
            <a:gd name="adj1" fmla="val 84754"/>
            <a:gd name="adj2" fmla="val -37337"/>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FF0000"/>
              </a:solidFill>
            </a:rPr>
            <a:t>税率区分ごとに合計金額、消費税額を計算（自動集計）</a:t>
          </a:r>
        </a:p>
      </xdr:txBody>
    </xdr:sp>
    <xdr:clientData/>
  </xdr:twoCellAnchor>
  <xdr:twoCellAnchor>
    <xdr:from>
      <xdr:col>9</xdr:col>
      <xdr:colOff>152400</xdr:colOff>
      <xdr:row>10</xdr:row>
      <xdr:rowOff>133350</xdr:rowOff>
    </xdr:from>
    <xdr:to>
      <xdr:col>14</xdr:col>
      <xdr:colOff>200025</xdr:colOff>
      <xdr:row>12</xdr:row>
      <xdr:rowOff>171450</xdr:rowOff>
    </xdr:to>
    <xdr:sp>
      <xdr:nvSpPr>
        <xdr:cNvPr id="7" name="吹き出し: 四角形 4"/>
        <xdr:cNvSpPr>
          <a:spLocks/>
        </xdr:cNvSpPr>
      </xdr:nvSpPr>
      <xdr:spPr>
        <a:xfrm>
          <a:off x="2724150" y="2524125"/>
          <a:ext cx="1476375" cy="514350"/>
        </a:xfrm>
        <a:prstGeom prst="wedgeRectCallout">
          <a:avLst>
            <a:gd name="adj1" fmla="val -79787"/>
            <a:gd name="adj2" fmla="val -4276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FF0000"/>
              </a:solidFill>
            </a:rPr>
            <a:t>請求金額・消費税額は転記されます。</a:t>
          </a:r>
        </a:p>
      </xdr:txBody>
    </xdr:sp>
    <xdr:clientData/>
  </xdr:twoCellAnchor>
  <xdr:twoCellAnchor>
    <xdr:from>
      <xdr:col>6</xdr:col>
      <xdr:colOff>133350</xdr:colOff>
      <xdr:row>28</xdr:row>
      <xdr:rowOff>200025</xdr:rowOff>
    </xdr:from>
    <xdr:to>
      <xdr:col>10</xdr:col>
      <xdr:colOff>152400</xdr:colOff>
      <xdr:row>31</xdr:row>
      <xdr:rowOff>38100</xdr:rowOff>
    </xdr:to>
    <xdr:sp>
      <xdr:nvSpPr>
        <xdr:cNvPr id="8" name="吹き出し: 四角形 5"/>
        <xdr:cNvSpPr>
          <a:spLocks/>
        </xdr:cNvSpPr>
      </xdr:nvSpPr>
      <xdr:spPr>
        <a:xfrm>
          <a:off x="1847850" y="6829425"/>
          <a:ext cx="1162050" cy="638175"/>
        </a:xfrm>
        <a:prstGeom prst="wedgeRectCallout">
          <a:avLst>
            <a:gd name="adj1" fmla="val 75393"/>
            <a:gd name="adj2" fmla="val -20148"/>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FF0000"/>
              </a:solidFill>
            </a:rPr>
            <a:t>数字を入れれば％表示されます。</a:t>
          </a:r>
        </a:p>
      </xdr:txBody>
    </xdr:sp>
    <xdr:clientData/>
  </xdr:twoCellAnchor>
  <xdr:twoCellAnchor>
    <xdr:from>
      <xdr:col>24</xdr:col>
      <xdr:colOff>114300</xdr:colOff>
      <xdr:row>15</xdr:row>
      <xdr:rowOff>76200</xdr:rowOff>
    </xdr:from>
    <xdr:to>
      <xdr:col>28</xdr:col>
      <xdr:colOff>95250</xdr:colOff>
      <xdr:row>17</xdr:row>
      <xdr:rowOff>95250</xdr:rowOff>
    </xdr:to>
    <xdr:sp>
      <xdr:nvSpPr>
        <xdr:cNvPr id="9" name="吹き出し: 四角形 6"/>
        <xdr:cNvSpPr>
          <a:spLocks/>
        </xdr:cNvSpPr>
      </xdr:nvSpPr>
      <xdr:spPr>
        <a:xfrm>
          <a:off x="6972300" y="3600450"/>
          <a:ext cx="2209800" cy="495300"/>
        </a:xfrm>
        <a:prstGeom prst="wedgeRectCallout">
          <a:avLst>
            <a:gd name="adj1" fmla="val -72259"/>
            <a:gd name="adj2" fmla="val -4314"/>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FF0000"/>
              </a:solidFill>
            </a:rPr>
            <a:t>振込支払しますので、忘れず正しく入力してください。</a:t>
          </a:r>
        </a:p>
      </xdr:txBody>
    </xdr:sp>
    <xdr:clientData/>
  </xdr:twoCellAnchor>
  <xdr:twoCellAnchor>
    <xdr:from>
      <xdr:col>8</xdr:col>
      <xdr:colOff>161925</xdr:colOff>
      <xdr:row>13</xdr:row>
      <xdr:rowOff>19050</xdr:rowOff>
    </xdr:from>
    <xdr:to>
      <xdr:col>12</xdr:col>
      <xdr:colOff>228600</xdr:colOff>
      <xdr:row>15</xdr:row>
      <xdr:rowOff>228600</xdr:rowOff>
    </xdr:to>
    <xdr:sp>
      <xdr:nvSpPr>
        <xdr:cNvPr id="10" name="吹き出し: 四角形 10"/>
        <xdr:cNvSpPr>
          <a:spLocks/>
        </xdr:cNvSpPr>
      </xdr:nvSpPr>
      <xdr:spPr>
        <a:xfrm>
          <a:off x="2447925" y="3095625"/>
          <a:ext cx="1209675" cy="657225"/>
        </a:xfrm>
        <a:prstGeom prst="wedgeRectCallout">
          <a:avLst>
            <a:gd name="adj1" fmla="val -97199"/>
            <a:gd name="adj2" fmla="val -70648"/>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FF0000"/>
              </a:solidFill>
            </a:rPr>
            <a:t>注文書番号・取極金額・請求状況を入力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48"/>
  <sheetViews>
    <sheetView tabSelected="1" zoomScaleSheetLayoutView="100" zoomScalePageLayoutView="0" workbookViewId="0" topLeftCell="A1">
      <selection activeCell="Z53" sqref="Z53"/>
    </sheetView>
  </sheetViews>
  <sheetFormatPr defaultColWidth="3.75390625" defaultRowHeight="12.75"/>
  <cols>
    <col min="1" max="1" width="3.75390625" style="0" customWidth="1"/>
    <col min="2" max="27" width="3.75390625" style="1" customWidth="1"/>
    <col min="28" max="28" width="18.00390625" style="1" bestFit="1" customWidth="1"/>
    <col min="29" max="16384" width="3.75390625" style="1" customWidth="1"/>
  </cols>
  <sheetData>
    <row r="1" spans="2:26" ht="33">
      <c r="B1" s="155" t="s">
        <v>23</v>
      </c>
      <c r="C1" s="155"/>
      <c r="D1" s="155"/>
      <c r="E1" s="155"/>
      <c r="F1" s="155"/>
      <c r="G1" s="155"/>
      <c r="H1" s="155"/>
      <c r="I1" s="155"/>
      <c r="J1" s="155"/>
      <c r="K1" s="155"/>
      <c r="L1" s="155"/>
      <c r="M1" s="155"/>
      <c r="N1" s="155"/>
      <c r="O1" s="155"/>
      <c r="P1" s="155"/>
      <c r="Q1" s="155"/>
      <c r="R1" s="155"/>
      <c r="S1" s="155"/>
      <c r="T1" s="155"/>
      <c r="U1" s="155"/>
      <c r="V1" s="155"/>
      <c r="W1" s="155"/>
      <c r="X1" s="155"/>
      <c r="Y1" s="155"/>
      <c r="Z1" s="155"/>
    </row>
    <row r="2" spans="1:26" s="3" customFormat="1" ht="16.5">
      <c r="A2"/>
      <c r="B2" s="2"/>
      <c r="C2" s="2"/>
      <c r="D2" s="2"/>
      <c r="E2" s="2"/>
      <c r="F2" s="2"/>
      <c r="G2" s="2"/>
      <c r="H2" s="2"/>
      <c r="I2" s="2"/>
      <c r="J2" s="2"/>
      <c r="K2" s="2"/>
      <c r="L2" s="2"/>
      <c r="M2" s="2"/>
      <c r="N2" s="2"/>
      <c r="O2" s="2"/>
      <c r="P2" s="2"/>
      <c r="Q2" s="2"/>
      <c r="R2" s="2"/>
      <c r="T2" s="79"/>
      <c r="U2" s="79"/>
      <c r="V2" s="3" t="s">
        <v>13</v>
      </c>
      <c r="X2" s="3" t="s">
        <v>14</v>
      </c>
      <c r="Z2" s="3" t="s">
        <v>15</v>
      </c>
    </row>
    <row r="3" spans="2:13" ht="24">
      <c r="B3" s="112" t="s">
        <v>16</v>
      </c>
      <c r="C3" s="112"/>
      <c r="D3" s="112"/>
      <c r="E3" s="112"/>
      <c r="F3" s="112"/>
      <c r="G3" s="112"/>
      <c r="H3" s="112"/>
      <c r="I3" s="112"/>
      <c r="J3" s="112"/>
      <c r="K3" s="112"/>
      <c r="L3" s="112"/>
      <c r="M3" s="112"/>
    </row>
    <row r="4" spans="1:26" s="8" customFormat="1" ht="12.75">
      <c r="A4" s="7"/>
      <c r="R4" s="12"/>
      <c r="S4" s="12"/>
      <c r="T4" s="12"/>
      <c r="U4" s="12"/>
      <c r="V4" s="12"/>
      <c r="W4" s="12"/>
      <c r="X4" s="12"/>
      <c r="Y4" s="12"/>
      <c r="Z4" s="12"/>
    </row>
    <row r="5" spans="2:26" ht="18.75">
      <c r="B5" s="121" t="s">
        <v>0</v>
      </c>
      <c r="C5" s="121"/>
      <c r="D5" s="116"/>
      <c r="E5" s="116"/>
      <c r="F5" s="116"/>
      <c r="G5" s="116"/>
      <c r="H5" s="116"/>
      <c r="I5" s="116"/>
      <c r="J5" s="116"/>
      <c r="K5" s="116"/>
      <c r="L5" s="116"/>
      <c r="M5" s="116"/>
      <c r="N5" s="116"/>
      <c r="O5" s="116"/>
      <c r="P5" s="116"/>
      <c r="Q5" s="116"/>
      <c r="R5" s="116"/>
      <c r="S5" s="116"/>
      <c r="T5" s="116"/>
      <c r="U5" s="116"/>
      <c r="V5" s="116"/>
      <c r="W5" s="116"/>
      <c r="X5" s="116"/>
      <c r="Y5" s="116"/>
      <c r="Z5" s="116"/>
    </row>
    <row r="6" spans="2:26" ht="18.75">
      <c r="B6" s="121" t="s">
        <v>22</v>
      </c>
      <c r="C6" s="121"/>
      <c r="D6" s="78"/>
      <c r="E6" s="78"/>
      <c r="F6" s="78"/>
      <c r="G6" s="78"/>
      <c r="H6" s="78"/>
      <c r="I6" s="78"/>
      <c r="J6" s="78"/>
      <c r="K6" s="78"/>
      <c r="L6" s="78"/>
      <c r="M6" s="78"/>
      <c r="Q6" s="17"/>
      <c r="R6" s="17"/>
      <c r="S6" s="17"/>
      <c r="T6" s="17"/>
      <c r="U6" s="17"/>
      <c r="V6" s="17"/>
      <c r="W6" s="17"/>
      <c r="X6" s="17"/>
      <c r="Y6" s="17"/>
      <c r="Z6" s="17"/>
    </row>
    <row r="7" s="8" customFormat="1" ht="12.75">
      <c r="A7" s="7"/>
    </row>
    <row r="8" spans="1:28" s="5" customFormat="1" ht="16.5" customHeight="1">
      <c r="A8" s="14"/>
      <c r="B8" s="29" t="s">
        <v>60</v>
      </c>
      <c r="C8" s="30"/>
      <c r="D8" s="30"/>
      <c r="E8" s="31"/>
      <c r="F8" s="93">
        <f>SUM(S35:V37,W35:Z36)</f>
        <v>0</v>
      </c>
      <c r="G8" s="94"/>
      <c r="H8" s="94"/>
      <c r="I8" s="94"/>
      <c r="J8" s="94"/>
      <c r="K8" s="94"/>
      <c r="L8" s="94"/>
      <c r="M8" s="95"/>
      <c r="P8" s="90" t="s">
        <v>86</v>
      </c>
      <c r="Q8" s="91"/>
      <c r="R8" s="91"/>
      <c r="S8" s="91"/>
      <c r="T8" s="91"/>
      <c r="U8" s="91"/>
      <c r="V8" s="91"/>
      <c r="W8" s="91"/>
      <c r="X8" s="91"/>
      <c r="Y8" s="91"/>
      <c r="Z8" s="92"/>
      <c r="AB8" s="5" t="s">
        <v>67</v>
      </c>
    </row>
    <row r="9" spans="1:28" s="5" customFormat="1" ht="18.75">
      <c r="A9" s="14"/>
      <c r="B9" s="32"/>
      <c r="C9" s="33"/>
      <c r="D9" s="33"/>
      <c r="E9" s="34"/>
      <c r="F9" s="113" t="s">
        <v>31</v>
      </c>
      <c r="G9" s="114"/>
      <c r="H9" s="114"/>
      <c r="I9" s="114"/>
      <c r="J9" s="114"/>
      <c r="K9" s="114"/>
      <c r="L9" s="114"/>
      <c r="M9" s="115"/>
      <c r="P9" s="87"/>
      <c r="Q9" s="88"/>
      <c r="R9" s="88"/>
      <c r="S9" s="88"/>
      <c r="T9" s="88"/>
      <c r="U9" s="88"/>
      <c r="V9" s="88"/>
      <c r="W9" s="88"/>
      <c r="X9" s="88"/>
      <c r="Y9" s="88"/>
      <c r="Z9" s="89"/>
      <c r="AB9" s="5" t="s">
        <v>68</v>
      </c>
    </row>
    <row r="10" spans="1:28" s="5" customFormat="1" ht="16.5" customHeight="1">
      <c r="A10" s="14"/>
      <c r="B10" s="117" t="s">
        <v>63</v>
      </c>
      <c r="C10" s="118"/>
      <c r="D10" s="72">
        <f>SUM(S35:V37)</f>
        <v>0</v>
      </c>
      <c r="E10" s="73"/>
      <c r="F10" s="73"/>
      <c r="G10" s="74"/>
      <c r="H10" s="163" t="s">
        <v>46</v>
      </c>
      <c r="I10" s="164"/>
      <c r="J10" s="72">
        <f>SUM(W35:Z36)</f>
        <v>0</v>
      </c>
      <c r="K10" s="73"/>
      <c r="L10" s="73"/>
      <c r="M10" s="74"/>
      <c r="P10" s="66"/>
      <c r="Q10" s="67"/>
      <c r="R10" s="67"/>
      <c r="S10" s="67"/>
      <c r="T10" s="67"/>
      <c r="U10" s="67"/>
      <c r="V10" s="67"/>
      <c r="W10" s="67"/>
      <c r="X10" s="67"/>
      <c r="Y10" s="67"/>
      <c r="Z10" s="68"/>
      <c r="AB10" s="5" t="s">
        <v>65</v>
      </c>
    </row>
    <row r="11" spans="1:28" s="5" customFormat="1" ht="18.75" customHeight="1">
      <c r="A11" s="14"/>
      <c r="B11" s="119"/>
      <c r="C11" s="120"/>
      <c r="D11" s="75" t="s">
        <v>27</v>
      </c>
      <c r="E11" s="76"/>
      <c r="F11" s="76"/>
      <c r="G11" s="77"/>
      <c r="H11" s="165"/>
      <c r="I11" s="166"/>
      <c r="J11" s="75" t="s">
        <v>27</v>
      </c>
      <c r="K11" s="76"/>
      <c r="L11" s="76"/>
      <c r="M11" s="77"/>
      <c r="P11" s="156"/>
      <c r="Q11" s="157"/>
      <c r="R11" s="157"/>
      <c r="S11" s="157"/>
      <c r="T11" s="157"/>
      <c r="U11" s="157"/>
      <c r="V11" s="157"/>
      <c r="W11" s="157"/>
      <c r="X11" s="157"/>
      <c r="Y11" s="157"/>
      <c r="Z11" s="158"/>
      <c r="AB11" s="5" t="s">
        <v>66</v>
      </c>
    </row>
    <row r="12" spans="1:28" s="5" customFormat="1" ht="18.75">
      <c r="A12" s="14"/>
      <c r="B12" s="46" t="s">
        <v>1</v>
      </c>
      <c r="C12" s="46"/>
      <c r="D12" s="46"/>
      <c r="E12" s="46"/>
      <c r="F12" s="46"/>
      <c r="G12" s="46"/>
      <c r="H12" s="46"/>
      <c r="I12" s="46"/>
      <c r="J12" s="46"/>
      <c r="K12" s="46"/>
      <c r="L12" s="46"/>
      <c r="M12" s="46"/>
      <c r="P12" s="18" t="s">
        <v>70</v>
      </c>
      <c r="Q12" s="44"/>
      <c r="R12" s="44"/>
      <c r="S12" s="44"/>
      <c r="T12" s="45"/>
      <c r="U12" s="19" t="s">
        <v>83</v>
      </c>
      <c r="V12" s="18" t="s">
        <v>72</v>
      </c>
      <c r="W12" s="44"/>
      <c r="X12" s="44"/>
      <c r="Y12" s="44"/>
      <c r="Z12" s="44"/>
      <c r="AB12" s="5" t="s">
        <v>69</v>
      </c>
    </row>
    <row r="13" spans="1:28" s="5" customFormat="1" ht="16.5" customHeight="1">
      <c r="A13" s="14"/>
      <c r="B13" s="152" t="s">
        <v>82</v>
      </c>
      <c r="C13" s="153"/>
      <c r="D13" s="153"/>
      <c r="E13" s="154"/>
      <c r="F13" s="122"/>
      <c r="G13" s="122"/>
      <c r="H13" s="122"/>
      <c r="I13" s="122"/>
      <c r="J13" s="122"/>
      <c r="K13" s="122"/>
      <c r="L13" s="122"/>
      <c r="M13" s="122"/>
      <c r="P13" s="57" t="s">
        <v>35</v>
      </c>
      <c r="Q13" s="57"/>
      <c r="R13" s="57"/>
      <c r="S13" s="58"/>
      <c r="T13" s="58"/>
      <c r="U13" s="59"/>
      <c r="V13" s="59"/>
      <c r="W13" s="59"/>
      <c r="X13" s="59"/>
      <c r="Y13" s="59"/>
      <c r="Z13" s="59"/>
      <c r="AB13" s="5" t="s">
        <v>74</v>
      </c>
    </row>
    <row r="14" spans="1:28" s="5" customFormat="1" ht="16.5" customHeight="1">
      <c r="A14" s="14"/>
      <c r="B14" s="20"/>
      <c r="C14" s="21"/>
      <c r="D14" s="21"/>
      <c r="E14" s="22"/>
      <c r="F14" s="23" t="s">
        <v>80</v>
      </c>
      <c r="G14" s="24"/>
      <c r="H14" s="24"/>
      <c r="I14" s="25"/>
      <c r="J14" s="26"/>
      <c r="K14" s="27"/>
      <c r="L14" s="27"/>
      <c r="M14" s="28"/>
      <c r="P14" s="56" t="s">
        <v>57</v>
      </c>
      <c r="Q14" s="56"/>
      <c r="R14" s="56"/>
      <c r="S14" s="44"/>
      <c r="T14" s="44"/>
      <c r="U14" s="44"/>
      <c r="V14" s="44"/>
      <c r="W14" s="44"/>
      <c r="X14" s="44"/>
      <c r="Y14" s="44"/>
      <c r="Z14" s="44"/>
      <c r="AB14" s="5" t="s">
        <v>75</v>
      </c>
    </row>
    <row r="15" spans="1:26" s="5" customFormat="1" ht="18.75">
      <c r="A15" s="14"/>
      <c r="B15" s="152" t="s">
        <v>81</v>
      </c>
      <c r="C15" s="153"/>
      <c r="D15" s="153"/>
      <c r="E15" s="154"/>
      <c r="F15" s="138"/>
      <c r="G15" s="139"/>
      <c r="H15" s="139"/>
      <c r="I15" s="140"/>
      <c r="J15" s="69" t="s">
        <v>28</v>
      </c>
      <c r="K15" s="70"/>
      <c r="L15" s="70"/>
      <c r="M15" s="71"/>
      <c r="P15" s="55" t="s">
        <v>34</v>
      </c>
      <c r="Q15" s="55"/>
      <c r="R15" s="55"/>
      <c r="S15" s="55"/>
      <c r="T15" s="55"/>
      <c r="U15" s="55"/>
      <c r="V15" s="55"/>
      <c r="W15" s="55"/>
      <c r="X15" s="55"/>
      <c r="Y15" s="55"/>
      <c r="Z15" s="55"/>
    </row>
    <row r="16" spans="1:28" s="5" customFormat="1" ht="18.75">
      <c r="A16" s="14"/>
      <c r="B16" s="152" t="s">
        <v>2</v>
      </c>
      <c r="C16" s="153"/>
      <c r="D16" s="153"/>
      <c r="E16" s="154"/>
      <c r="F16" s="138"/>
      <c r="G16" s="139"/>
      <c r="H16" s="139"/>
      <c r="I16" s="140"/>
      <c r="J16" s="69" t="s">
        <v>29</v>
      </c>
      <c r="K16" s="70"/>
      <c r="L16" s="70"/>
      <c r="M16" s="71"/>
      <c r="P16" s="35"/>
      <c r="Q16" s="36"/>
      <c r="R16" s="36"/>
      <c r="S16" s="36"/>
      <c r="T16" s="36"/>
      <c r="U16" s="36"/>
      <c r="V16" s="36"/>
      <c r="W16" s="36"/>
      <c r="X16" s="36"/>
      <c r="Y16" s="36"/>
      <c r="Z16" s="37"/>
      <c r="AB16" s="5" t="s">
        <v>76</v>
      </c>
    </row>
    <row r="17" spans="1:28" s="5" customFormat="1" ht="18.75">
      <c r="A17" s="14"/>
      <c r="B17" s="152" t="s">
        <v>3</v>
      </c>
      <c r="C17" s="153"/>
      <c r="D17" s="153"/>
      <c r="E17" s="154"/>
      <c r="F17" s="138"/>
      <c r="G17" s="139"/>
      <c r="H17" s="139"/>
      <c r="I17" s="140"/>
      <c r="J17" s="69" t="s">
        <v>30</v>
      </c>
      <c r="K17" s="70"/>
      <c r="L17" s="70"/>
      <c r="M17" s="71"/>
      <c r="P17" s="38"/>
      <c r="Q17" s="39"/>
      <c r="R17" s="39"/>
      <c r="S17" s="39"/>
      <c r="T17" s="39"/>
      <c r="U17" s="39"/>
      <c r="V17" s="39"/>
      <c r="W17" s="39"/>
      <c r="X17" s="39"/>
      <c r="Y17" s="39"/>
      <c r="Z17" s="40"/>
      <c r="AB17" s="5" t="s">
        <v>77</v>
      </c>
    </row>
    <row r="18" spans="1:28" s="5" customFormat="1" ht="18.75">
      <c r="A18" s="14"/>
      <c r="B18" s="152" t="s">
        <v>4</v>
      </c>
      <c r="C18" s="153"/>
      <c r="D18" s="153"/>
      <c r="E18" s="154"/>
      <c r="F18" s="141">
        <f>SUM(F15-(F16+F17))</f>
        <v>0</v>
      </c>
      <c r="G18" s="142"/>
      <c r="H18" s="142"/>
      <c r="I18" s="143"/>
      <c r="J18" s="80" t="s">
        <v>28</v>
      </c>
      <c r="K18" s="81"/>
      <c r="L18" s="81"/>
      <c r="M18" s="82"/>
      <c r="P18" s="41"/>
      <c r="Q18" s="42"/>
      <c r="R18" s="42"/>
      <c r="S18" s="42"/>
      <c r="T18" s="42"/>
      <c r="U18" s="42"/>
      <c r="V18" s="42"/>
      <c r="W18" s="42"/>
      <c r="X18" s="42"/>
      <c r="Y18" s="42"/>
      <c r="Z18" s="43"/>
      <c r="AB18" s="5" t="s">
        <v>78</v>
      </c>
    </row>
    <row r="19" spans="1:3" s="5" customFormat="1" ht="15.75">
      <c r="A19" s="6"/>
      <c r="B19" s="39" t="s">
        <v>5</v>
      </c>
      <c r="C19" s="39"/>
    </row>
    <row r="20" spans="1:26" s="8" customFormat="1" ht="12.75">
      <c r="A20" s="7"/>
      <c r="B20" s="131" t="s">
        <v>6</v>
      </c>
      <c r="C20" s="133" t="s">
        <v>7</v>
      </c>
      <c r="D20" s="60" t="s">
        <v>12</v>
      </c>
      <c r="E20" s="61"/>
      <c r="F20" s="61"/>
      <c r="G20" s="61"/>
      <c r="H20" s="61"/>
      <c r="I20" s="61"/>
      <c r="J20" s="61"/>
      <c r="K20" s="62"/>
      <c r="L20" s="99" t="s">
        <v>33</v>
      </c>
      <c r="M20" s="144"/>
      <c r="N20" s="131" t="s">
        <v>8</v>
      </c>
      <c r="O20" s="133" t="s">
        <v>9</v>
      </c>
      <c r="P20" s="99" t="s">
        <v>10</v>
      </c>
      <c r="Q20" s="61"/>
      <c r="R20" s="62"/>
      <c r="S20" s="99" t="s">
        <v>11</v>
      </c>
      <c r="T20" s="61"/>
      <c r="U20" s="61"/>
      <c r="V20" s="62"/>
      <c r="W20" s="60" t="s">
        <v>48</v>
      </c>
      <c r="X20" s="61"/>
      <c r="Y20" s="61"/>
      <c r="Z20" s="62"/>
    </row>
    <row r="21" spans="1:26" s="8" customFormat="1" ht="12.75">
      <c r="A21" s="7"/>
      <c r="B21" s="132"/>
      <c r="C21" s="134"/>
      <c r="D21" s="63"/>
      <c r="E21" s="64"/>
      <c r="F21" s="64"/>
      <c r="G21" s="64"/>
      <c r="H21" s="64"/>
      <c r="I21" s="64"/>
      <c r="J21" s="64"/>
      <c r="K21" s="65"/>
      <c r="L21" s="145" t="s">
        <v>61</v>
      </c>
      <c r="M21" s="146"/>
      <c r="N21" s="132"/>
      <c r="O21" s="134"/>
      <c r="P21" s="145" t="s">
        <v>62</v>
      </c>
      <c r="Q21" s="162"/>
      <c r="R21" s="146"/>
      <c r="S21" s="145" t="s">
        <v>62</v>
      </c>
      <c r="T21" s="162"/>
      <c r="U21" s="162"/>
      <c r="V21" s="146"/>
      <c r="W21" s="63"/>
      <c r="X21" s="64"/>
      <c r="Y21" s="64"/>
      <c r="Z21" s="65"/>
    </row>
    <row r="22" spans="1:26" s="3" customFormat="1" ht="21" customHeight="1">
      <c r="A22" s="14"/>
      <c r="B22" s="4"/>
      <c r="C22" s="13"/>
      <c r="D22" s="125"/>
      <c r="E22" s="126"/>
      <c r="F22" s="126"/>
      <c r="G22" s="126"/>
      <c r="H22" s="126"/>
      <c r="I22" s="126"/>
      <c r="J22" s="126"/>
      <c r="K22" s="127"/>
      <c r="L22" s="147"/>
      <c r="M22" s="148"/>
      <c r="N22" s="15"/>
      <c r="O22" s="16"/>
      <c r="P22" s="159"/>
      <c r="Q22" s="160"/>
      <c r="R22" s="161"/>
      <c r="S22" s="96">
        <f aca="true" t="shared" si="0" ref="S22:S27">N22*P22</f>
        <v>0</v>
      </c>
      <c r="T22" s="97"/>
      <c r="U22" s="97"/>
      <c r="V22" s="98"/>
      <c r="W22" s="135"/>
      <c r="X22" s="136"/>
      <c r="Y22" s="136"/>
      <c r="Z22" s="137"/>
    </row>
    <row r="23" spans="1:26" s="3" customFormat="1" ht="21" customHeight="1">
      <c r="A23" s="14"/>
      <c r="B23" s="4"/>
      <c r="C23" s="13"/>
      <c r="D23" s="125"/>
      <c r="E23" s="126"/>
      <c r="F23" s="126"/>
      <c r="G23" s="126"/>
      <c r="H23" s="126"/>
      <c r="I23" s="126"/>
      <c r="J23" s="126"/>
      <c r="K23" s="127"/>
      <c r="L23" s="147"/>
      <c r="M23" s="148"/>
      <c r="N23" s="15"/>
      <c r="O23" s="16"/>
      <c r="P23" s="159"/>
      <c r="Q23" s="160"/>
      <c r="R23" s="161"/>
      <c r="S23" s="96">
        <f t="shared" si="0"/>
        <v>0</v>
      </c>
      <c r="T23" s="97"/>
      <c r="U23" s="97"/>
      <c r="V23" s="98"/>
      <c r="W23" s="135"/>
      <c r="X23" s="136"/>
      <c r="Y23" s="136"/>
      <c r="Z23" s="137"/>
    </row>
    <row r="24" spans="1:26" s="3" customFormat="1" ht="21" customHeight="1">
      <c r="A24" s="14"/>
      <c r="B24" s="4"/>
      <c r="C24" s="13"/>
      <c r="D24" s="125"/>
      <c r="E24" s="126"/>
      <c r="F24" s="126"/>
      <c r="G24" s="126"/>
      <c r="H24" s="126"/>
      <c r="I24" s="126"/>
      <c r="J24" s="126"/>
      <c r="K24" s="127"/>
      <c r="L24" s="147"/>
      <c r="M24" s="148"/>
      <c r="N24" s="15"/>
      <c r="O24" s="16"/>
      <c r="P24" s="159"/>
      <c r="Q24" s="160"/>
      <c r="R24" s="161"/>
      <c r="S24" s="96">
        <f t="shared" si="0"/>
        <v>0</v>
      </c>
      <c r="T24" s="97"/>
      <c r="U24" s="97"/>
      <c r="V24" s="98"/>
      <c r="W24" s="135"/>
      <c r="X24" s="136"/>
      <c r="Y24" s="136"/>
      <c r="Z24" s="137"/>
    </row>
    <row r="25" spans="1:26" s="3" customFormat="1" ht="21" customHeight="1">
      <c r="A25" s="14"/>
      <c r="B25" s="4"/>
      <c r="C25" s="13"/>
      <c r="D25" s="125"/>
      <c r="E25" s="126"/>
      <c r="F25" s="126"/>
      <c r="G25" s="126"/>
      <c r="H25" s="126"/>
      <c r="I25" s="126"/>
      <c r="J25" s="126"/>
      <c r="K25" s="127"/>
      <c r="L25" s="147"/>
      <c r="M25" s="148"/>
      <c r="N25" s="15"/>
      <c r="O25" s="16"/>
      <c r="P25" s="159"/>
      <c r="Q25" s="160"/>
      <c r="R25" s="161"/>
      <c r="S25" s="96">
        <f t="shared" si="0"/>
        <v>0</v>
      </c>
      <c r="T25" s="97"/>
      <c r="U25" s="97"/>
      <c r="V25" s="98"/>
      <c r="W25" s="135"/>
      <c r="X25" s="136"/>
      <c r="Y25" s="136"/>
      <c r="Z25" s="137"/>
    </row>
    <row r="26" spans="1:26" s="3" customFormat="1" ht="21" customHeight="1">
      <c r="A26" s="14"/>
      <c r="B26" s="4"/>
      <c r="C26" s="13"/>
      <c r="D26" s="125"/>
      <c r="E26" s="126"/>
      <c r="F26" s="126"/>
      <c r="G26" s="126"/>
      <c r="H26" s="126"/>
      <c r="I26" s="126"/>
      <c r="J26" s="126"/>
      <c r="K26" s="127"/>
      <c r="L26" s="147"/>
      <c r="M26" s="148"/>
      <c r="N26" s="15"/>
      <c r="O26" s="16"/>
      <c r="P26" s="159"/>
      <c r="Q26" s="160"/>
      <c r="R26" s="161"/>
      <c r="S26" s="96">
        <f t="shared" si="0"/>
        <v>0</v>
      </c>
      <c r="T26" s="97"/>
      <c r="U26" s="97"/>
      <c r="V26" s="98"/>
      <c r="W26" s="135"/>
      <c r="X26" s="136"/>
      <c r="Y26" s="136"/>
      <c r="Z26" s="137"/>
    </row>
    <row r="27" spans="1:26" s="3" customFormat="1" ht="21" customHeight="1">
      <c r="A27" s="14"/>
      <c r="B27" s="4"/>
      <c r="C27" s="13"/>
      <c r="D27" s="149"/>
      <c r="E27" s="150"/>
      <c r="F27" s="150"/>
      <c r="G27" s="150"/>
      <c r="H27" s="150"/>
      <c r="I27" s="150"/>
      <c r="J27" s="150"/>
      <c r="K27" s="151"/>
      <c r="L27" s="147"/>
      <c r="M27" s="148"/>
      <c r="N27" s="15"/>
      <c r="O27" s="16"/>
      <c r="P27" s="159"/>
      <c r="Q27" s="160"/>
      <c r="R27" s="161"/>
      <c r="S27" s="96">
        <f t="shared" si="0"/>
        <v>0</v>
      </c>
      <c r="T27" s="97"/>
      <c r="U27" s="97"/>
      <c r="V27" s="98"/>
      <c r="W27" s="135"/>
      <c r="X27" s="136"/>
      <c r="Y27" s="136"/>
      <c r="Z27" s="137"/>
    </row>
    <row r="28" spans="1:26" s="3" customFormat="1" ht="21" customHeight="1">
      <c r="A28" s="14"/>
      <c r="B28" s="4"/>
      <c r="C28" s="13"/>
      <c r="D28" s="125"/>
      <c r="E28" s="126"/>
      <c r="F28" s="126"/>
      <c r="G28" s="126"/>
      <c r="H28" s="126"/>
      <c r="I28" s="126"/>
      <c r="J28" s="126"/>
      <c r="K28" s="127"/>
      <c r="L28" s="147"/>
      <c r="M28" s="148"/>
      <c r="N28" s="15"/>
      <c r="O28" s="16"/>
      <c r="P28" s="159"/>
      <c r="Q28" s="160"/>
      <c r="R28" s="161"/>
      <c r="S28" s="96">
        <f>N28*P28</f>
        <v>0</v>
      </c>
      <c r="T28" s="97"/>
      <c r="U28" s="97"/>
      <c r="V28" s="98"/>
      <c r="W28" s="135"/>
      <c r="X28" s="136"/>
      <c r="Y28" s="136"/>
      <c r="Z28" s="137"/>
    </row>
    <row r="29" spans="1:26" s="3" customFormat="1" ht="21" customHeight="1">
      <c r="A29" s="14"/>
      <c r="B29" s="4"/>
      <c r="C29" s="13"/>
      <c r="D29" s="125"/>
      <c r="E29" s="126"/>
      <c r="F29" s="126"/>
      <c r="G29" s="126"/>
      <c r="H29" s="126"/>
      <c r="I29" s="126"/>
      <c r="J29" s="126"/>
      <c r="K29" s="127"/>
      <c r="L29" s="147"/>
      <c r="M29" s="148"/>
      <c r="N29" s="15"/>
      <c r="O29" s="16"/>
      <c r="P29" s="159"/>
      <c r="Q29" s="160"/>
      <c r="R29" s="161"/>
      <c r="S29" s="96">
        <f>N29*P29</f>
        <v>0</v>
      </c>
      <c r="T29" s="97"/>
      <c r="U29" s="97"/>
      <c r="V29" s="98"/>
      <c r="W29" s="135"/>
      <c r="X29" s="136"/>
      <c r="Y29" s="136"/>
      <c r="Z29" s="137"/>
    </row>
    <row r="30" spans="1:26" s="3" customFormat="1" ht="21" customHeight="1">
      <c r="A30" s="14"/>
      <c r="B30" s="4"/>
      <c r="C30" s="13"/>
      <c r="D30" s="125"/>
      <c r="E30" s="126"/>
      <c r="F30" s="126"/>
      <c r="G30" s="126"/>
      <c r="H30" s="126"/>
      <c r="I30" s="126"/>
      <c r="J30" s="126"/>
      <c r="K30" s="127"/>
      <c r="L30" s="147"/>
      <c r="M30" s="148"/>
      <c r="N30" s="15"/>
      <c r="O30" s="16"/>
      <c r="P30" s="159"/>
      <c r="Q30" s="160"/>
      <c r="R30" s="161"/>
      <c r="S30" s="96">
        <f>N30*P30</f>
        <v>0</v>
      </c>
      <c r="T30" s="97"/>
      <c r="U30" s="97"/>
      <c r="V30" s="98"/>
      <c r="W30" s="135"/>
      <c r="X30" s="136"/>
      <c r="Y30" s="136"/>
      <c r="Z30" s="137"/>
    </row>
    <row r="31" spans="1:26" s="3" customFormat="1" ht="21" customHeight="1">
      <c r="A31" s="14"/>
      <c r="B31" s="4"/>
      <c r="C31" s="13"/>
      <c r="D31" s="125"/>
      <c r="E31" s="126"/>
      <c r="F31" s="126"/>
      <c r="G31" s="126"/>
      <c r="H31" s="126"/>
      <c r="I31" s="126"/>
      <c r="J31" s="126"/>
      <c r="K31" s="127"/>
      <c r="L31" s="147"/>
      <c r="M31" s="148"/>
      <c r="N31" s="15"/>
      <c r="O31" s="16"/>
      <c r="P31" s="159"/>
      <c r="Q31" s="160"/>
      <c r="R31" s="161"/>
      <c r="S31" s="96">
        <f>N31*P31</f>
        <v>0</v>
      </c>
      <c r="T31" s="97"/>
      <c r="U31" s="97"/>
      <c r="V31" s="98"/>
      <c r="W31" s="135"/>
      <c r="X31" s="136"/>
      <c r="Y31" s="136"/>
      <c r="Z31" s="137"/>
    </row>
    <row r="32" spans="1:26" s="3" customFormat="1" ht="21" customHeight="1">
      <c r="A32" s="14"/>
      <c r="B32" s="4"/>
      <c r="C32" s="13"/>
      <c r="D32" s="125"/>
      <c r="E32" s="126"/>
      <c r="F32" s="126"/>
      <c r="G32" s="126"/>
      <c r="H32" s="126"/>
      <c r="I32" s="126"/>
      <c r="J32" s="126"/>
      <c r="K32" s="127"/>
      <c r="L32" s="147"/>
      <c r="M32" s="148"/>
      <c r="N32" s="15"/>
      <c r="O32" s="16"/>
      <c r="P32" s="159"/>
      <c r="Q32" s="160"/>
      <c r="R32" s="161"/>
      <c r="S32" s="96">
        <f>N32*P32</f>
        <v>0</v>
      </c>
      <c r="T32" s="97"/>
      <c r="U32" s="97"/>
      <c r="V32" s="98"/>
      <c r="W32" s="135"/>
      <c r="X32" s="136"/>
      <c r="Y32" s="136"/>
      <c r="Z32" s="137"/>
    </row>
    <row r="33" spans="1:26" s="3" customFormat="1" ht="21" customHeight="1">
      <c r="A33" s="14"/>
      <c r="B33" s="4"/>
      <c r="C33" s="13"/>
      <c r="D33" s="125"/>
      <c r="E33" s="126"/>
      <c r="F33" s="126"/>
      <c r="G33" s="126"/>
      <c r="H33" s="126"/>
      <c r="I33" s="126"/>
      <c r="J33" s="126"/>
      <c r="K33" s="127"/>
      <c r="L33" s="147"/>
      <c r="M33" s="148"/>
      <c r="N33" s="15"/>
      <c r="O33" s="16"/>
      <c r="P33" s="159"/>
      <c r="Q33" s="160"/>
      <c r="R33" s="161"/>
      <c r="S33" s="96">
        <f>N33*P33</f>
        <v>0</v>
      </c>
      <c r="T33" s="97"/>
      <c r="U33" s="97"/>
      <c r="V33" s="98"/>
      <c r="W33" s="135"/>
      <c r="X33" s="136"/>
      <c r="Y33" s="136"/>
      <c r="Z33" s="137"/>
    </row>
    <row r="34" spans="1:26" s="8" customFormat="1" ht="12.75">
      <c r="A34" s="7"/>
      <c r="B34" s="35"/>
      <c r="C34" s="36"/>
      <c r="D34" s="36"/>
      <c r="E34" s="36"/>
      <c r="F34" s="36"/>
      <c r="G34" s="36"/>
      <c r="H34" s="36"/>
      <c r="I34" s="36"/>
      <c r="J34" s="36"/>
      <c r="K34" s="36"/>
      <c r="L34" s="36"/>
      <c r="M34" s="36"/>
      <c r="N34" s="36"/>
      <c r="O34" s="37"/>
      <c r="P34" s="47"/>
      <c r="Q34" s="48"/>
      <c r="R34" s="49"/>
      <c r="S34" s="47" t="s">
        <v>49</v>
      </c>
      <c r="T34" s="48"/>
      <c r="U34" s="48"/>
      <c r="V34" s="49"/>
      <c r="W34" s="128" t="s">
        <v>50</v>
      </c>
      <c r="X34" s="129"/>
      <c r="Y34" s="129"/>
      <c r="Z34" s="130"/>
    </row>
    <row r="35" spans="1:26" s="5" customFormat="1" ht="21" customHeight="1">
      <c r="A35" s="14"/>
      <c r="B35" s="38"/>
      <c r="C35" s="39"/>
      <c r="D35" s="39"/>
      <c r="E35" s="39"/>
      <c r="F35" s="39"/>
      <c r="G35" s="39"/>
      <c r="H35" s="39"/>
      <c r="I35" s="39"/>
      <c r="J35" s="39"/>
      <c r="K35" s="39"/>
      <c r="L35" s="39"/>
      <c r="M35" s="39"/>
      <c r="N35" s="39"/>
      <c r="O35" s="40"/>
      <c r="P35" s="50">
        <v>0.1</v>
      </c>
      <c r="Q35" s="51"/>
      <c r="R35" s="52"/>
      <c r="S35" s="96">
        <f>SUMIF(L20:M34,P35,S20:V34)</f>
        <v>0</v>
      </c>
      <c r="T35" s="97"/>
      <c r="U35" s="97"/>
      <c r="V35" s="98"/>
      <c r="W35" s="142">
        <f>ROUNDDOWN(S35*P35,0)</f>
        <v>0</v>
      </c>
      <c r="X35" s="142"/>
      <c r="Y35" s="142"/>
      <c r="Z35" s="143"/>
    </row>
    <row r="36" spans="1:26" s="5" customFormat="1" ht="21" customHeight="1">
      <c r="A36" s="14"/>
      <c r="B36" s="38"/>
      <c r="C36" s="39"/>
      <c r="D36" s="39"/>
      <c r="E36" s="39"/>
      <c r="F36" s="39"/>
      <c r="G36" s="39"/>
      <c r="H36" s="39"/>
      <c r="I36" s="39"/>
      <c r="J36" s="39"/>
      <c r="K36" s="39"/>
      <c r="L36" s="39"/>
      <c r="M36" s="39"/>
      <c r="N36" s="39"/>
      <c r="O36" s="40"/>
      <c r="P36" s="50">
        <v>0.08</v>
      </c>
      <c r="Q36" s="51"/>
      <c r="R36" s="52"/>
      <c r="S36" s="96">
        <f>SUMIF(L20:M34,P36,S20:V34)</f>
        <v>0</v>
      </c>
      <c r="T36" s="97"/>
      <c r="U36" s="97"/>
      <c r="V36" s="98"/>
      <c r="W36" s="142">
        <f>ROUNDDOWN(S36*P36,0)</f>
        <v>0</v>
      </c>
      <c r="X36" s="142"/>
      <c r="Y36" s="142"/>
      <c r="Z36" s="143"/>
    </row>
    <row r="37" spans="1:26" s="5" customFormat="1" ht="21" customHeight="1">
      <c r="A37" s="14"/>
      <c r="B37" s="41"/>
      <c r="C37" s="42"/>
      <c r="D37" s="42"/>
      <c r="E37" s="42"/>
      <c r="F37" s="42"/>
      <c r="G37" s="42"/>
      <c r="H37" s="42"/>
      <c r="I37" s="42"/>
      <c r="J37" s="42"/>
      <c r="K37" s="42"/>
      <c r="L37" s="42"/>
      <c r="M37" s="42"/>
      <c r="N37" s="42"/>
      <c r="O37" s="43"/>
      <c r="P37" s="50">
        <v>0</v>
      </c>
      <c r="Q37" s="51"/>
      <c r="R37" s="52"/>
      <c r="S37" s="96">
        <f>SUMIF(L20:M34,P37,S20:V34)</f>
        <v>0</v>
      </c>
      <c r="T37" s="97"/>
      <c r="U37" s="97"/>
      <c r="V37" s="98"/>
      <c r="W37" s="53"/>
      <c r="X37" s="53"/>
      <c r="Y37" s="53"/>
      <c r="Z37" s="54"/>
    </row>
    <row r="38" s="8" customFormat="1" ht="12.75">
      <c r="A38" s="7"/>
    </row>
    <row r="39" spans="1:26" s="8" customFormat="1" ht="12.75">
      <c r="A39" s="7"/>
      <c r="B39" s="123" t="s">
        <v>17</v>
      </c>
      <c r="C39" s="124"/>
      <c r="D39" s="123" t="s">
        <v>18</v>
      </c>
      <c r="E39" s="124"/>
      <c r="F39" s="123"/>
      <c r="G39" s="124"/>
      <c r="H39" s="123"/>
      <c r="I39" s="124"/>
      <c r="J39" s="123" t="s">
        <v>19</v>
      </c>
      <c r="K39" s="124"/>
      <c r="L39" s="123" t="s">
        <v>20</v>
      </c>
      <c r="M39" s="124"/>
      <c r="N39" s="123" t="s">
        <v>21</v>
      </c>
      <c r="O39" s="124"/>
      <c r="R39" s="100" t="s">
        <v>47</v>
      </c>
      <c r="S39" s="103"/>
      <c r="T39" s="104"/>
      <c r="U39" s="104"/>
      <c r="V39" s="104"/>
      <c r="W39" s="104"/>
      <c r="X39" s="104"/>
      <c r="Y39" s="104"/>
      <c r="Z39" s="105"/>
    </row>
    <row r="40" spans="1:26" s="8" customFormat="1" ht="12.75">
      <c r="A40" s="7"/>
      <c r="B40" s="83"/>
      <c r="C40" s="84"/>
      <c r="D40" s="83"/>
      <c r="E40" s="84"/>
      <c r="F40" s="83"/>
      <c r="G40" s="84"/>
      <c r="H40" s="83"/>
      <c r="I40" s="84"/>
      <c r="J40" s="83"/>
      <c r="K40" s="84"/>
      <c r="L40" s="83"/>
      <c r="M40" s="84"/>
      <c r="N40" s="83"/>
      <c r="O40" s="84"/>
      <c r="R40" s="101"/>
      <c r="S40" s="106"/>
      <c r="T40" s="107"/>
      <c r="U40" s="107"/>
      <c r="V40" s="107"/>
      <c r="W40" s="107"/>
      <c r="X40" s="107"/>
      <c r="Y40" s="107"/>
      <c r="Z40" s="108"/>
    </row>
    <row r="41" spans="1:26" s="8" customFormat="1" ht="12.75">
      <c r="A41" s="7"/>
      <c r="B41" s="83"/>
      <c r="C41" s="84"/>
      <c r="D41" s="83"/>
      <c r="E41" s="84"/>
      <c r="F41" s="83"/>
      <c r="G41" s="84"/>
      <c r="H41" s="83"/>
      <c r="I41" s="84"/>
      <c r="J41" s="83"/>
      <c r="K41" s="84"/>
      <c r="L41" s="83"/>
      <c r="M41" s="84"/>
      <c r="N41" s="83"/>
      <c r="O41" s="84"/>
      <c r="R41" s="101"/>
      <c r="S41" s="106"/>
      <c r="T41" s="107"/>
      <c r="U41" s="107"/>
      <c r="V41" s="107"/>
      <c r="W41" s="107"/>
      <c r="X41" s="107"/>
      <c r="Y41" s="107"/>
      <c r="Z41" s="108"/>
    </row>
    <row r="42" spans="1:26" s="8" customFormat="1" ht="12.75">
      <c r="A42" s="7"/>
      <c r="B42" s="85"/>
      <c r="C42" s="86"/>
      <c r="D42" s="85"/>
      <c r="E42" s="86"/>
      <c r="F42" s="85"/>
      <c r="G42" s="86"/>
      <c r="H42" s="85"/>
      <c r="I42" s="86"/>
      <c r="J42" s="85"/>
      <c r="K42" s="86"/>
      <c r="L42" s="85"/>
      <c r="M42" s="86"/>
      <c r="N42" s="85"/>
      <c r="O42" s="86"/>
      <c r="R42" s="101"/>
      <c r="S42" s="106"/>
      <c r="T42" s="107"/>
      <c r="U42" s="107"/>
      <c r="V42" s="107"/>
      <c r="W42" s="107"/>
      <c r="X42" s="107"/>
      <c r="Y42" s="107"/>
      <c r="Z42" s="108"/>
    </row>
    <row r="43" spans="1:26" s="8" customFormat="1" ht="12.75">
      <c r="A43" s="7"/>
      <c r="B43" s="9" t="s">
        <v>24</v>
      </c>
      <c r="R43" s="101"/>
      <c r="S43" s="106"/>
      <c r="T43" s="107"/>
      <c r="U43" s="107"/>
      <c r="V43" s="107"/>
      <c r="W43" s="107"/>
      <c r="X43" s="107"/>
      <c r="Y43" s="107"/>
      <c r="Z43" s="108"/>
    </row>
    <row r="44" spans="1:26" s="8" customFormat="1" ht="12.75">
      <c r="A44" s="7"/>
      <c r="B44" s="10" t="s">
        <v>32</v>
      </c>
      <c r="R44" s="101"/>
      <c r="S44" s="106"/>
      <c r="T44" s="107"/>
      <c r="U44" s="107"/>
      <c r="V44" s="107"/>
      <c r="W44" s="107"/>
      <c r="X44" s="107"/>
      <c r="Y44" s="107"/>
      <c r="Z44" s="108"/>
    </row>
    <row r="45" spans="1:26" s="8" customFormat="1" ht="12.75">
      <c r="A45" s="7"/>
      <c r="B45" s="11" t="s">
        <v>25</v>
      </c>
      <c r="R45" s="101"/>
      <c r="S45" s="106"/>
      <c r="T45" s="107"/>
      <c r="U45" s="107"/>
      <c r="V45" s="107"/>
      <c r="W45" s="107"/>
      <c r="X45" s="107"/>
      <c r="Y45" s="107"/>
      <c r="Z45" s="108"/>
    </row>
    <row r="46" spans="1:26" s="8" customFormat="1" ht="12.75">
      <c r="A46" s="7"/>
      <c r="B46" s="10" t="s">
        <v>26</v>
      </c>
      <c r="R46" s="102"/>
      <c r="S46" s="109"/>
      <c r="T46" s="110"/>
      <c r="U46" s="110"/>
      <c r="V46" s="110"/>
      <c r="W46" s="110"/>
      <c r="X46" s="110"/>
      <c r="Y46" s="110"/>
      <c r="Z46" s="111"/>
    </row>
    <row r="47" spans="1:2" s="8" customFormat="1" ht="12">
      <c r="A47" s="7"/>
      <c r="B47" s="8" t="s">
        <v>41</v>
      </c>
    </row>
    <row r="48" s="8" customFormat="1" ht="12">
      <c r="A48" s="7"/>
    </row>
  </sheetData>
  <sheetProtection/>
  <mergeCells count="153">
    <mergeCell ref="P33:R33"/>
    <mergeCell ref="P28:R28"/>
    <mergeCell ref="S36:V36"/>
    <mergeCell ref="W36:Z36"/>
    <mergeCell ref="W35:Z35"/>
    <mergeCell ref="W31:Z31"/>
    <mergeCell ref="W33:Z33"/>
    <mergeCell ref="S32:V32"/>
    <mergeCell ref="S33:V33"/>
    <mergeCell ref="W32:Z32"/>
    <mergeCell ref="W29:Z29"/>
    <mergeCell ref="W30:Z30"/>
    <mergeCell ref="P32:R32"/>
    <mergeCell ref="P23:R23"/>
    <mergeCell ref="P16:Z16"/>
    <mergeCell ref="P31:R31"/>
    <mergeCell ref="S21:V21"/>
    <mergeCell ref="P29:R29"/>
    <mergeCell ref="P30:R30"/>
    <mergeCell ref="W23:Z23"/>
    <mergeCell ref="W24:Z24"/>
    <mergeCell ref="W25:Z25"/>
    <mergeCell ref="P27:R27"/>
    <mergeCell ref="P24:R24"/>
    <mergeCell ref="B1:Z1"/>
    <mergeCell ref="P11:Z11"/>
    <mergeCell ref="P20:R20"/>
    <mergeCell ref="P22:R22"/>
    <mergeCell ref="D26:K26"/>
    <mergeCell ref="D30:K30"/>
    <mergeCell ref="S27:V27"/>
    <mergeCell ref="P25:R25"/>
    <mergeCell ref="P26:R26"/>
    <mergeCell ref="B19:C19"/>
    <mergeCell ref="D23:K23"/>
    <mergeCell ref="D24:K24"/>
    <mergeCell ref="D25:K25"/>
    <mergeCell ref="J17:M17"/>
    <mergeCell ref="D20:K21"/>
    <mergeCell ref="P21:R21"/>
    <mergeCell ref="N20:N21"/>
    <mergeCell ref="O20:O21"/>
    <mergeCell ref="H10:I11"/>
    <mergeCell ref="B13:E13"/>
    <mergeCell ref="B15:E15"/>
    <mergeCell ref="W26:Z26"/>
    <mergeCell ref="W27:Z27"/>
    <mergeCell ref="W28:Z28"/>
    <mergeCell ref="D40:E42"/>
    <mergeCell ref="H39:I39"/>
    <mergeCell ref="H40:I42"/>
    <mergeCell ref="L39:M39"/>
    <mergeCell ref="L40:M42"/>
    <mergeCell ref="D32:K32"/>
    <mergeCell ref="B16:E16"/>
    <mergeCell ref="B17:E17"/>
    <mergeCell ref="B18:E18"/>
    <mergeCell ref="N40:O42"/>
    <mergeCell ref="F15:I15"/>
    <mergeCell ref="F16:I16"/>
    <mergeCell ref="F17:I17"/>
    <mergeCell ref="F18:I18"/>
    <mergeCell ref="L20:M20"/>
    <mergeCell ref="L21:M21"/>
    <mergeCell ref="L22:M22"/>
    <mergeCell ref="L23:M23"/>
    <mergeCell ref="L24:M24"/>
    <mergeCell ref="L25:M25"/>
    <mergeCell ref="L26:M26"/>
    <mergeCell ref="L27:M27"/>
    <mergeCell ref="L28:M28"/>
    <mergeCell ref="L29:M29"/>
    <mergeCell ref="D33:K33"/>
    <mergeCell ref="D31:K31"/>
    <mergeCell ref="D22:K22"/>
    <mergeCell ref="D27:K27"/>
    <mergeCell ref="L30:M30"/>
    <mergeCell ref="L31:M31"/>
    <mergeCell ref="L32:M32"/>
    <mergeCell ref="L33:M33"/>
    <mergeCell ref="D39:E39"/>
    <mergeCell ref="J11:M11"/>
    <mergeCell ref="B10:C11"/>
    <mergeCell ref="B5:C5"/>
    <mergeCell ref="F13:M13"/>
    <mergeCell ref="B6:C6"/>
    <mergeCell ref="B40:C42"/>
    <mergeCell ref="F40:G42"/>
    <mergeCell ref="P17:Z17"/>
    <mergeCell ref="S35:V35"/>
    <mergeCell ref="B39:C39"/>
    <mergeCell ref="N39:O39"/>
    <mergeCell ref="D29:K29"/>
    <mergeCell ref="D28:K28"/>
    <mergeCell ref="S28:V28"/>
    <mergeCell ref="S29:V29"/>
    <mergeCell ref="S30:V30"/>
    <mergeCell ref="S37:V37"/>
    <mergeCell ref="S34:V34"/>
    <mergeCell ref="W34:Z34"/>
    <mergeCell ref="B20:B21"/>
    <mergeCell ref="C20:C21"/>
    <mergeCell ref="F39:G39"/>
    <mergeCell ref="J39:K39"/>
    <mergeCell ref="W22:Z22"/>
    <mergeCell ref="D6:M6"/>
    <mergeCell ref="T2:U2"/>
    <mergeCell ref="J18:M18"/>
    <mergeCell ref="J40:K42"/>
    <mergeCell ref="P9:Z9"/>
    <mergeCell ref="P8:Z8"/>
    <mergeCell ref="F8:M8"/>
    <mergeCell ref="S31:V31"/>
    <mergeCell ref="S20:V20"/>
    <mergeCell ref="S22:V22"/>
    <mergeCell ref="S23:V23"/>
    <mergeCell ref="S24:V24"/>
    <mergeCell ref="S25:V25"/>
    <mergeCell ref="S26:V26"/>
    <mergeCell ref="R39:R46"/>
    <mergeCell ref="S39:Z40"/>
    <mergeCell ref="S41:Z42"/>
    <mergeCell ref="S43:Z44"/>
    <mergeCell ref="S45:Z46"/>
    <mergeCell ref="B3:M3"/>
    <mergeCell ref="D10:G10"/>
    <mergeCell ref="P18:Z18"/>
    <mergeCell ref="F9:M9"/>
    <mergeCell ref="D5:Z5"/>
    <mergeCell ref="B14:E14"/>
    <mergeCell ref="F14:I14"/>
    <mergeCell ref="J14:M14"/>
    <mergeCell ref="B8:E9"/>
    <mergeCell ref="B34:O37"/>
    <mergeCell ref="Q12:T12"/>
    <mergeCell ref="W12:Z12"/>
    <mergeCell ref="B12:M12"/>
    <mergeCell ref="P34:R34"/>
    <mergeCell ref="P35:R35"/>
    <mergeCell ref="P36:R36"/>
    <mergeCell ref="P37:R37"/>
    <mergeCell ref="W37:Z37"/>
    <mergeCell ref="P15:Z15"/>
    <mergeCell ref="P14:R14"/>
    <mergeCell ref="S14:Z14"/>
    <mergeCell ref="P13:R13"/>
    <mergeCell ref="S13:Z13"/>
    <mergeCell ref="W20:Z21"/>
    <mergeCell ref="P10:Z10"/>
    <mergeCell ref="J15:M15"/>
    <mergeCell ref="J16:M16"/>
    <mergeCell ref="J10:M10"/>
    <mergeCell ref="D11:G11"/>
  </mergeCells>
  <conditionalFormatting sqref="F18:I18">
    <cfRule type="cellIs" priority="1" dxfId="1" operator="equal">
      <formula>0</formula>
    </cfRule>
    <cfRule type="cellIs" priority="2" dxfId="0" operator="equal">
      <formula>0</formula>
    </cfRule>
  </conditionalFormatting>
  <printOptions/>
  <pageMargins left="0.984251968503937" right="0.3937007874015748" top="0.3937007874015748" bottom="0.1968503937007874" header="0.1968503937007874" footer="0.1968503937007874"/>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Z48"/>
  <sheetViews>
    <sheetView zoomScaleSheetLayoutView="100" zoomScalePageLayoutView="0" workbookViewId="0" topLeftCell="A1">
      <selection activeCell="AJ8" sqref="AJ8"/>
    </sheetView>
  </sheetViews>
  <sheetFormatPr defaultColWidth="3.75390625" defaultRowHeight="12.75"/>
  <cols>
    <col min="1" max="1" width="3.75390625" style="0" customWidth="1"/>
    <col min="2" max="27" width="3.75390625" style="1" customWidth="1"/>
    <col min="28" max="28" width="18.00390625" style="1" bestFit="1" customWidth="1"/>
    <col min="29" max="16384" width="3.75390625" style="1" customWidth="1"/>
  </cols>
  <sheetData>
    <row r="1" spans="2:26" ht="33">
      <c r="B1" s="155" t="s">
        <v>23</v>
      </c>
      <c r="C1" s="155"/>
      <c r="D1" s="155"/>
      <c r="E1" s="155"/>
      <c r="F1" s="155"/>
      <c r="G1" s="155"/>
      <c r="H1" s="155"/>
      <c r="I1" s="155"/>
      <c r="J1" s="155"/>
      <c r="K1" s="155"/>
      <c r="L1" s="155"/>
      <c r="M1" s="155"/>
      <c r="N1" s="155"/>
      <c r="O1" s="155"/>
      <c r="P1" s="155"/>
      <c r="Q1" s="155"/>
      <c r="R1" s="155"/>
      <c r="S1" s="155"/>
      <c r="T1" s="155"/>
      <c r="U1" s="155"/>
      <c r="V1" s="155"/>
      <c r="W1" s="155"/>
      <c r="X1" s="155"/>
      <c r="Y1" s="155"/>
      <c r="Z1" s="155"/>
    </row>
    <row r="2" spans="1:26" s="3" customFormat="1" ht="16.5">
      <c r="A2"/>
      <c r="B2" s="2"/>
      <c r="C2" s="2"/>
      <c r="D2" s="2"/>
      <c r="E2" s="2"/>
      <c r="F2" s="2"/>
      <c r="G2" s="2"/>
      <c r="H2" s="2"/>
      <c r="I2" s="2"/>
      <c r="J2" s="2"/>
      <c r="K2" s="2"/>
      <c r="L2" s="2"/>
      <c r="M2" s="2"/>
      <c r="N2" s="2"/>
      <c r="O2" s="2"/>
      <c r="P2" s="2"/>
      <c r="Q2" s="2"/>
      <c r="R2" s="2"/>
      <c r="T2" s="79">
        <v>2023</v>
      </c>
      <c r="U2" s="79"/>
      <c r="V2" s="3" t="s">
        <v>13</v>
      </c>
      <c r="W2" s="3">
        <v>12</v>
      </c>
      <c r="X2" s="3" t="s">
        <v>14</v>
      </c>
      <c r="Y2" s="3">
        <v>25</v>
      </c>
      <c r="Z2" s="3" t="s">
        <v>15</v>
      </c>
    </row>
    <row r="3" spans="2:13" ht="24">
      <c r="B3" s="112" t="s">
        <v>16</v>
      </c>
      <c r="C3" s="112"/>
      <c r="D3" s="112"/>
      <c r="E3" s="112"/>
      <c r="F3" s="112"/>
      <c r="G3" s="112"/>
      <c r="H3" s="112"/>
      <c r="I3" s="112"/>
      <c r="J3" s="112"/>
      <c r="K3" s="112"/>
      <c r="L3" s="112"/>
      <c r="M3" s="112"/>
    </row>
    <row r="4" spans="1:26" s="8" customFormat="1" ht="12.75">
      <c r="A4" s="7"/>
      <c r="R4" s="12"/>
      <c r="S4" s="12"/>
      <c r="T4" s="12"/>
      <c r="U4" s="12"/>
      <c r="V4" s="12"/>
      <c r="W4" s="12"/>
      <c r="X4" s="12"/>
      <c r="Y4" s="12"/>
      <c r="Z4" s="12"/>
    </row>
    <row r="5" spans="2:26" ht="18.75">
      <c r="B5" s="121" t="s">
        <v>0</v>
      </c>
      <c r="C5" s="121"/>
      <c r="D5" s="116" t="s">
        <v>44</v>
      </c>
      <c r="E5" s="116"/>
      <c r="F5" s="116"/>
      <c r="G5" s="116"/>
      <c r="H5" s="116"/>
      <c r="I5" s="116"/>
      <c r="J5" s="116"/>
      <c r="K5" s="116"/>
      <c r="L5" s="116"/>
      <c r="M5" s="116"/>
      <c r="N5" s="116"/>
      <c r="O5" s="116"/>
      <c r="P5" s="116"/>
      <c r="Q5" s="116"/>
      <c r="R5" s="116"/>
      <c r="S5" s="116"/>
      <c r="T5" s="116"/>
      <c r="U5" s="116"/>
      <c r="V5" s="116"/>
      <c r="W5" s="116"/>
      <c r="X5" s="116"/>
      <c r="Y5" s="116"/>
      <c r="Z5" s="116"/>
    </row>
    <row r="6" spans="2:26" ht="18.75">
      <c r="B6" s="121" t="s">
        <v>22</v>
      </c>
      <c r="C6" s="121"/>
      <c r="D6" s="78" t="s">
        <v>45</v>
      </c>
      <c r="E6" s="78"/>
      <c r="F6" s="78"/>
      <c r="G6" s="78"/>
      <c r="H6" s="78"/>
      <c r="I6" s="78"/>
      <c r="J6" s="78"/>
      <c r="K6" s="78"/>
      <c r="L6" s="78"/>
      <c r="M6" s="78"/>
      <c r="Q6" s="17"/>
      <c r="R6" s="17"/>
      <c r="S6" s="17"/>
      <c r="T6" s="17"/>
      <c r="U6" s="17"/>
      <c r="V6" s="17"/>
      <c r="W6" s="17"/>
      <c r="X6" s="17"/>
      <c r="Y6" s="17"/>
      <c r="Z6" s="17"/>
    </row>
    <row r="7" s="8" customFormat="1" ht="12.75">
      <c r="A7" s="7"/>
    </row>
    <row r="8" spans="1:26" s="5" customFormat="1" ht="16.5" customHeight="1">
      <c r="A8" s="14"/>
      <c r="B8" s="29" t="s">
        <v>60</v>
      </c>
      <c r="C8" s="30"/>
      <c r="D8" s="30"/>
      <c r="E8" s="31"/>
      <c r="F8" s="168">
        <f>SUM(S35:V37,W35:Z36)</f>
        <v>121427084</v>
      </c>
      <c r="G8" s="169"/>
      <c r="H8" s="169"/>
      <c r="I8" s="169"/>
      <c r="J8" s="169"/>
      <c r="K8" s="169"/>
      <c r="L8" s="169"/>
      <c r="M8" s="170"/>
      <c r="P8" s="171" t="s">
        <v>39</v>
      </c>
      <c r="Q8" s="171"/>
      <c r="R8" s="171"/>
      <c r="S8" s="171"/>
      <c r="T8" s="171"/>
      <c r="U8" s="171"/>
      <c r="V8" s="171"/>
      <c r="W8" s="171"/>
      <c r="X8" s="171"/>
      <c r="Y8" s="171"/>
      <c r="Z8" s="171"/>
    </row>
    <row r="9" spans="1:26" s="5" customFormat="1" ht="18.75">
      <c r="A9" s="14"/>
      <c r="B9" s="32"/>
      <c r="C9" s="33"/>
      <c r="D9" s="33"/>
      <c r="E9" s="34"/>
      <c r="F9" s="113" t="s">
        <v>27</v>
      </c>
      <c r="G9" s="114"/>
      <c r="H9" s="114"/>
      <c r="I9" s="114"/>
      <c r="J9" s="114"/>
      <c r="K9" s="114"/>
      <c r="L9" s="114"/>
      <c r="M9" s="115"/>
      <c r="P9" s="172" t="s">
        <v>40</v>
      </c>
      <c r="Q9" s="172"/>
      <c r="R9" s="172"/>
      <c r="S9" s="172"/>
      <c r="T9" s="172"/>
      <c r="U9" s="172"/>
      <c r="V9" s="172"/>
      <c r="W9" s="172"/>
      <c r="X9" s="172"/>
      <c r="Y9" s="172"/>
      <c r="Z9" s="172"/>
    </row>
    <row r="10" spans="1:26" s="5" customFormat="1" ht="16.5" customHeight="1">
      <c r="A10" s="14"/>
      <c r="B10" s="117" t="s">
        <v>63</v>
      </c>
      <c r="C10" s="118"/>
      <c r="D10" s="173">
        <f>SUM(S35:V37)</f>
        <v>110573467</v>
      </c>
      <c r="E10" s="174"/>
      <c r="F10" s="174"/>
      <c r="G10" s="175"/>
      <c r="H10" s="163" t="s">
        <v>46</v>
      </c>
      <c r="I10" s="164"/>
      <c r="J10" s="173">
        <f>SUM(W35:Z36)</f>
        <v>10853617</v>
      </c>
      <c r="K10" s="174"/>
      <c r="L10" s="174"/>
      <c r="M10" s="175"/>
      <c r="P10" s="176" t="s">
        <v>37</v>
      </c>
      <c r="Q10" s="176"/>
      <c r="R10" s="176"/>
      <c r="S10" s="176"/>
      <c r="T10" s="176"/>
      <c r="U10" s="176"/>
      <c r="V10" s="176"/>
      <c r="W10" s="176"/>
      <c r="X10" s="176"/>
      <c r="Y10" s="176"/>
      <c r="Z10" s="176"/>
    </row>
    <row r="11" spans="1:26" s="5" customFormat="1" ht="18.75" customHeight="1">
      <c r="A11" s="14"/>
      <c r="B11" s="119"/>
      <c r="C11" s="120"/>
      <c r="D11" s="75" t="s">
        <v>27</v>
      </c>
      <c r="E11" s="76"/>
      <c r="F11" s="76"/>
      <c r="G11" s="77"/>
      <c r="H11" s="165"/>
      <c r="I11" s="166"/>
      <c r="J11" s="75" t="s">
        <v>27</v>
      </c>
      <c r="K11" s="76"/>
      <c r="L11" s="76"/>
      <c r="M11" s="77"/>
      <c r="P11" s="167" t="s">
        <v>38</v>
      </c>
      <c r="Q11" s="167"/>
      <c r="R11" s="167"/>
      <c r="S11" s="167"/>
      <c r="T11" s="167"/>
      <c r="U11" s="167"/>
      <c r="V11" s="167"/>
      <c r="W11" s="167"/>
      <c r="X11" s="167"/>
      <c r="Y11" s="167"/>
      <c r="Z11" s="167"/>
    </row>
    <row r="12" spans="1:26" s="5" customFormat="1" ht="18.75">
      <c r="A12" s="14"/>
      <c r="B12" s="46" t="s">
        <v>1</v>
      </c>
      <c r="C12" s="46"/>
      <c r="D12" s="46"/>
      <c r="E12" s="46"/>
      <c r="F12" s="46"/>
      <c r="G12" s="46"/>
      <c r="H12" s="46"/>
      <c r="I12" s="46"/>
      <c r="J12" s="46"/>
      <c r="K12" s="46"/>
      <c r="L12" s="46"/>
      <c r="M12" s="46"/>
      <c r="P12" s="18" t="s">
        <v>70</v>
      </c>
      <c r="Q12" s="44" t="s">
        <v>71</v>
      </c>
      <c r="R12" s="44"/>
      <c r="S12" s="44"/>
      <c r="T12" s="45"/>
      <c r="U12" s="19" t="s">
        <v>83</v>
      </c>
      <c r="V12" s="18" t="s">
        <v>72</v>
      </c>
      <c r="W12" s="44" t="s">
        <v>73</v>
      </c>
      <c r="X12" s="44"/>
      <c r="Y12" s="44"/>
      <c r="Z12" s="44"/>
    </row>
    <row r="13" spans="1:26" s="5" customFormat="1" ht="16.5" customHeight="1">
      <c r="A13" s="14"/>
      <c r="B13" s="152" t="s">
        <v>82</v>
      </c>
      <c r="C13" s="153"/>
      <c r="D13" s="153"/>
      <c r="E13" s="154"/>
      <c r="F13" s="122"/>
      <c r="G13" s="122"/>
      <c r="H13" s="122"/>
      <c r="I13" s="122"/>
      <c r="J13" s="122"/>
      <c r="K13" s="122"/>
      <c r="L13" s="122"/>
      <c r="M13" s="122"/>
      <c r="P13" s="57" t="s">
        <v>35</v>
      </c>
      <c r="Q13" s="57"/>
      <c r="R13" s="57"/>
      <c r="S13" s="58" t="s">
        <v>59</v>
      </c>
      <c r="T13" s="58"/>
      <c r="U13" s="59"/>
      <c r="V13" s="59"/>
      <c r="W13" s="59"/>
      <c r="X13" s="59"/>
      <c r="Y13" s="59"/>
      <c r="Z13" s="59"/>
    </row>
    <row r="14" spans="1:26" s="5" customFormat="1" ht="16.5" customHeight="1">
      <c r="A14" s="14"/>
      <c r="B14" s="20"/>
      <c r="C14" s="21"/>
      <c r="D14" s="21"/>
      <c r="E14" s="22"/>
      <c r="F14" s="23" t="s">
        <v>80</v>
      </c>
      <c r="G14" s="24"/>
      <c r="H14" s="24"/>
      <c r="I14" s="25"/>
      <c r="J14" s="26"/>
      <c r="K14" s="27"/>
      <c r="L14" s="27"/>
      <c r="M14" s="28"/>
      <c r="P14" s="56" t="s">
        <v>57</v>
      </c>
      <c r="Q14" s="56"/>
      <c r="R14" s="56"/>
      <c r="S14" s="44" t="s">
        <v>58</v>
      </c>
      <c r="T14" s="44"/>
      <c r="U14" s="44"/>
      <c r="V14" s="44"/>
      <c r="W14" s="44"/>
      <c r="X14" s="44"/>
      <c r="Y14" s="44"/>
      <c r="Z14" s="44"/>
    </row>
    <row r="15" spans="1:26" s="5" customFormat="1" ht="18.75">
      <c r="A15" s="14"/>
      <c r="B15" s="152" t="s">
        <v>81</v>
      </c>
      <c r="C15" s="153"/>
      <c r="D15" s="153"/>
      <c r="E15" s="154"/>
      <c r="F15" s="138"/>
      <c r="G15" s="139"/>
      <c r="H15" s="139"/>
      <c r="I15" s="140"/>
      <c r="J15" s="69" t="s">
        <v>27</v>
      </c>
      <c r="K15" s="70"/>
      <c r="L15" s="70"/>
      <c r="M15" s="71"/>
      <c r="P15" s="55" t="s">
        <v>34</v>
      </c>
      <c r="Q15" s="55"/>
      <c r="R15" s="55"/>
      <c r="S15" s="55"/>
      <c r="T15" s="55"/>
      <c r="U15" s="55"/>
      <c r="V15" s="55"/>
      <c r="W15" s="55"/>
      <c r="X15" s="55"/>
      <c r="Y15" s="55"/>
      <c r="Z15" s="55"/>
    </row>
    <row r="16" spans="1:26" s="5" customFormat="1" ht="18.75">
      <c r="A16" s="14"/>
      <c r="B16" s="152" t="s">
        <v>2</v>
      </c>
      <c r="C16" s="153"/>
      <c r="D16" s="153"/>
      <c r="E16" s="154"/>
      <c r="F16" s="138"/>
      <c r="G16" s="139"/>
      <c r="H16" s="139"/>
      <c r="I16" s="140"/>
      <c r="J16" s="69" t="s">
        <v>27</v>
      </c>
      <c r="K16" s="70"/>
      <c r="L16" s="70"/>
      <c r="M16" s="71"/>
      <c r="P16" s="35" t="s">
        <v>42</v>
      </c>
      <c r="Q16" s="36"/>
      <c r="R16" s="36"/>
      <c r="S16" s="36"/>
      <c r="T16" s="36"/>
      <c r="U16" s="36"/>
      <c r="V16" s="36"/>
      <c r="W16" s="36"/>
      <c r="X16" s="36"/>
      <c r="Y16" s="36"/>
      <c r="Z16" s="37"/>
    </row>
    <row r="17" spans="1:26" s="5" customFormat="1" ht="18.75">
      <c r="A17" s="14"/>
      <c r="B17" s="152" t="s">
        <v>3</v>
      </c>
      <c r="C17" s="153"/>
      <c r="D17" s="153"/>
      <c r="E17" s="154"/>
      <c r="F17" s="138"/>
      <c r="G17" s="139"/>
      <c r="H17" s="139"/>
      <c r="I17" s="140"/>
      <c r="J17" s="69" t="s">
        <v>27</v>
      </c>
      <c r="K17" s="70"/>
      <c r="L17" s="70"/>
      <c r="M17" s="71"/>
      <c r="P17" s="38" t="s">
        <v>43</v>
      </c>
      <c r="Q17" s="39"/>
      <c r="R17" s="39"/>
      <c r="S17" s="39"/>
      <c r="T17" s="39"/>
      <c r="U17" s="39"/>
      <c r="V17" s="39"/>
      <c r="W17" s="39"/>
      <c r="X17" s="39"/>
      <c r="Y17" s="39"/>
      <c r="Z17" s="40"/>
    </row>
    <row r="18" spans="1:26" s="5" customFormat="1" ht="18.75">
      <c r="A18" s="14"/>
      <c r="B18" s="152" t="s">
        <v>4</v>
      </c>
      <c r="C18" s="153"/>
      <c r="D18" s="153"/>
      <c r="E18" s="154"/>
      <c r="F18" s="138">
        <f>SUM(F15-(F16+F17))</f>
        <v>0</v>
      </c>
      <c r="G18" s="139"/>
      <c r="H18" s="139"/>
      <c r="I18" s="140"/>
      <c r="J18" s="80" t="s">
        <v>27</v>
      </c>
      <c r="K18" s="81"/>
      <c r="L18" s="81"/>
      <c r="M18" s="82"/>
      <c r="P18" s="41" t="s">
        <v>79</v>
      </c>
      <c r="Q18" s="42"/>
      <c r="R18" s="42"/>
      <c r="S18" s="42"/>
      <c r="T18" s="42"/>
      <c r="U18" s="42"/>
      <c r="V18" s="42"/>
      <c r="W18" s="42"/>
      <c r="X18" s="42"/>
      <c r="Y18" s="42"/>
      <c r="Z18" s="43"/>
    </row>
    <row r="19" spans="1:3" s="5" customFormat="1" ht="15.75">
      <c r="A19" s="6"/>
      <c r="B19" s="39" t="s">
        <v>5</v>
      </c>
      <c r="C19" s="39"/>
    </row>
    <row r="20" spans="1:26" s="8" customFormat="1" ht="12.75">
      <c r="A20" s="7"/>
      <c r="B20" s="131" t="s">
        <v>6</v>
      </c>
      <c r="C20" s="133" t="s">
        <v>7</v>
      </c>
      <c r="D20" s="60" t="s">
        <v>12</v>
      </c>
      <c r="E20" s="61"/>
      <c r="F20" s="61"/>
      <c r="G20" s="61"/>
      <c r="H20" s="61"/>
      <c r="I20" s="61"/>
      <c r="J20" s="61"/>
      <c r="K20" s="62"/>
      <c r="L20" s="99" t="s">
        <v>33</v>
      </c>
      <c r="M20" s="144"/>
      <c r="N20" s="131" t="s">
        <v>8</v>
      </c>
      <c r="O20" s="133" t="s">
        <v>9</v>
      </c>
      <c r="P20" s="99" t="s">
        <v>10</v>
      </c>
      <c r="Q20" s="61"/>
      <c r="R20" s="62"/>
      <c r="S20" s="99" t="s">
        <v>11</v>
      </c>
      <c r="T20" s="61"/>
      <c r="U20" s="61"/>
      <c r="V20" s="62"/>
      <c r="W20" s="60" t="s">
        <v>48</v>
      </c>
      <c r="X20" s="61"/>
      <c r="Y20" s="61"/>
      <c r="Z20" s="62"/>
    </row>
    <row r="21" spans="1:26" s="8" customFormat="1" ht="12.75">
      <c r="A21" s="7"/>
      <c r="B21" s="132"/>
      <c r="C21" s="134"/>
      <c r="D21" s="63"/>
      <c r="E21" s="64"/>
      <c r="F21" s="64"/>
      <c r="G21" s="64"/>
      <c r="H21" s="64"/>
      <c r="I21" s="64"/>
      <c r="J21" s="64"/>
      <c r="K21" s="65"/>
      <c r="L21" s="145" t="s">
        <v>61</v>
      </c>
      <c r="M21" s="146"/>
      <c r="N21" s="132"/>
      <c r="O21" s="134"/>
      <c r="P21" s="145" t="s">
        <v>62</v>
      </c>
      <c r="Q21" s="162"/>
      <c r="R21" s="146"/>
      <c r="S21" s="145" t="s">
        <v>62</v>
      </c>
      <c r="T21" s="162"/>
      <c r="U21" s="162"/>
      <c r="V21" s="146"/>
      <c r="W21" s="63"/>
      <c r="X21" s="64"/>
      <c r="Y21" s="64"/>
      <c r="Z21" s="65"/>
    </row>
    <row r="22" spans="1:26" s="3" customFormat="1" ht="21" customHeight="1">
      <c r="A22" s="14"/>
      <c r="B22" s="4">
        <v>12</v>
      </c>
      <c r="C22" s="13">
        <v>31</v>
      </c>
      <c r="D22" s="125" t="s">
        <v>54</v>
      </c>
      <c r="E22" s="126"/>
      <c r="F22" s="126"/>
      <c r="G22" s="126"/>
      <c r="H22" s="126"/>
      <c r="I22" s="126"/>
      <c r="J22" s="126"/>
      <c r="K22" s="127"/>
      <c r="L22" s="147">
        <v>0.1</v>
      </c>
      <c r="M22" s="148"/>
      <c r="N22" s="15">
        <v>1</v>
      </c>
      <c r="O22" s="16" t="s">
        <v>36</v>
      </c>
      <c r="P22" s="159">
        <v>99999999</v>
      </c>
      <c r="Q22" s="160"/>
      <c r="R22" s="161"/>
      <c r="S22" s="159">
        <f aca="true" t="shared" si="0" ref="S22:S27">N22*P22</f>
        <v>99999999</v>
      </c>
      <c r="T22" s="160"/>
      <c r="U22" s="160"/>
      <c r="V22" s="161"/>
      <c r="W22" s="135"/>
      <c r="X22" s="136"/>
      <c r="Y22" s="136"/>
      <c r="Z22" s="137"/>
    </row>
    <row r="23" spans="1:26" s="3" customFormat="1" ht="21" customHeight="1">
      <c r="A23" s="14"/>
      <c r="B23" s="4">
        <v>12</v>
      </c>
      <c r="C23" s="13">
        <v>31</v>
      </c>
      <c r="D23" s="125"/>
      <c r="E23" s="126"/>
      <c r="F23" s="126"/>
      <c r="G23" s="126"/>
      <c r="H23" s="126"/>
      <c r="I23" s="126"/>
      <c r="J23" s="126"/>
      <c r="K23" s="127"/>
      <c r="L23" s="147">
        <v>0.08</v>
      </c>
      <c r="M23" s="148"/>
      <c r="N23" s="15">
        <v>10</v>
      </c>
      <c r="O23" s="16" t="s">
        <v>36</v>
      </c>
      <c r="P23" s="159">
        <v>1000000</v>
      </c>
      <c r="Q23" s="160"/>
      <c r="R23" s="161"/>
      <c r="S23" s="159">
        <f t="shared" si="0"/>
        <v>10000000</v>
      </c>
      <c r="T23" s="160"/>
      <c r="U23" s="160"/>
      <c r="V23" s="161"/>
      <c r="W23" s="135"/>
      <c r="X23" s="136"/>
      <c r="Y23" s="136"/>
      <c r="Z23" s="137"/>
    </row>
    <row r="24" spans="1:26" s="3" customFormat="1" ht="21" customHeight="1">
      <c r="A24" s="14"/>
      <c r="B24" s="4">
        <v>12</v>
      </c>
      <c r="C24" s="13">
        <v>31</v>
      </c>
      <c r="D24" s="125" t="s">
        <v>55</v>
      </c>
      <c r="E24" s="126"/>
      <c r="F24" s="126"/>
      <c r="G24" s="126"/>
      <c r="H24" s="126"/>
      <c r="I24" s="126"/>
      <c r="J24" s="126"/>
      <c r="K24" s="127"/>
      <c r="L24" s="147">
        <v>0.08</v>
      </c>
      <c r="M24" s="148"/>
      <c r="N24" s="15">
        <v>4</v>
      </c>
      <c r="O24" s="16" t="s">
        <v>51</v>
      </c>
      <c r="P24" s="159">
        <v>857</v>
      </c>
      <c r="Q24" s="160"/>
      <c r="R24" s="161"/>
      <c r="S24" s="159">
        <f t="shared" si="0"/>
        <v>3428</v>
      </c>
      <c r="T24" s="160"/>
      <c r="U24" s="160"/>
      <c r="V24" s="161"/>
      <c r="W24" s="135"/>
      <c r="X24" s="136"/>
      <c r="Y24" s="136"/>
      <c r="Z24" s="137"/>
    </row>
    <row r="25" spans="1:26" s="3" customFormat="1" ht="21" customHeight="1">
      <c r="A25" s="14"/>
      <c r="B25" s="4">
        <v>12</v>
      </c>
      <c r="C25" s="13">
        <v>31</v>
      </c>
      <c r="D25" s="125"/>
      <c r="E25" s="126"/>
      <c r="F25" s="126"/>
      <c r="G25" s="126"/>
      <c r="H25" s="126"/>
      <c r="I25" s="126"/>
      <c r="J25" s="126"/>
      <c r="K25" s="127"/>
      <c r="L25" s="147">
        <v>0</v>
      </c>
      <c r="M25" s="148"/>
      <c r="N25" s="15">
        <v>1</v>
      </c>
      <c r="O25" s="16" t="s">
        <v>36</v>
      </c>
      <c r="P25" s="159">
        <v>2000</v>
      </c>
      <c r="Q25" s="160"/>
      <c r="R25" s="161"/>
      <c r="S25" s="159">
        <f t="shared" si="0"/>
        <v>2000</v>
      </c>
      <c r="T25" s="160"/>
      <c r="U25" s="160"/>
      <c r="V25" s="161"/>
      <c r="W25" s="135"/>
      <c r="X25" s="136"/>
      <c r="Y25" s="136"/>
      <c r="Z25" s="137"/>
    </row>
    <row r="26" spans="1:26" s="3" customFormat="1" ht="21" customHeight="1">
      <c r="A26" s="14"/>
      <c r="B26" s="4">
        <v>12</v>
      </c>
      <c r="C26" s="13">
        <v>31</v>
      </c>
      <c r="D26" s="125" t="s">
        <v>56</v>
      </c>
      <c r="E26" s="126"/>
      <c r="F26" s="126"/>
      <c r="G26" s="126"/>
      <c r="H26" s="126"/>
      <c r="I26" s="126"/>
      <c r="J26" s="126"/>
      <c r="K26" s="127"/>
      <c r="L26" s="147">
        <v>0.1</v>
      </c>
      <c r="M26" s="148"/>
      <c r="N26" s="15">
        <v>2</v>
      </c>
      <c r="O26" s="16" t="s">
        <v>52</v>
      </c>
      <c r="P26" s="159">
        <v>15920</v>
      </c>
      <c r="Q26" s="160"/>
      <c r="R26" s="161"/>
      <c r="S26" s="159">
        <f t="shared" si="0"/>
        <v>31840</v>
      </c>
      <c r="T26" s="160"/>
      <c r="U26" s="160"/>
      <c r="V26" s="161"/>
      <c r="W26" s="135"/>
      <c r="X26" s="136"/>
      <c r="Y26" s="136"/>
      <c r="Z26" s="137"/>
    </row>
    <row r="27" spans="1:26" s="3" customFormat="1" ht="21" customHeight="1">
      <c r="A27" s="14"/>
      <c r="B27" s="4">
        <v>12</v>
      </c>
      <c r="C27" s="13">
        <v>31</v>
      </c>
      <c r="D27" s="149" t="s">
        <v>84</v>
      </c>
      <c r="E27" s="150"/>
      <c r="F27" s="150"/>
      <c r="G27" s="150"/>
      <c r="H27" s="150"/>
      <c r="I27" s="150"/>
      <c r="J27" s="150"/>
      <c r="K27" s="151"/>
      <c r="L27" s="147">
        <v>0.1</v>
      </c>
      <c r="M27" s="148"/>
      <c r="N27" s="15">
        <v>0.7</v>
      </c>
      <c r="O27" s="16" t="s">
        <v>36</v>
      </c>
      <c r="P27" s="159">
        <v>450000</v>
      </c>
      <c r="Q27" s="160"/>
      <c r="R27" s="161"/>
      <c r="S27" s="159">
        <f t="shared" si="0"/>
        <v>315000</v>
      </c>
      <c r="T27" s="160"/>
      <c r="U27" s="160"/>
      <c r="V27" s="161"/>
      <c r="W27" s="135"/>
      <c r="X27" s="136"/>
      <c r="Y27" s="136"/>
      <c r="Z27" s="137"/>
    </row>
    <row r="28" spans="1:26" s="3" customFormat="1" ht="21" customHeight="1">
      <c r="A28" s="14"/>
      <c r="B28" s="4"/>
      <c r="C28" s="13"/>
      <c r="D28" s="125"/>
      <c r="E28" s="126"/>
      <c r="F28" s="126"/>
      <c r="G28" s="126"/>
      <c r="H28" s="126"/>
      <c r="I28" s="126"/>
      <c r="J28" s="126"/>
      <c r="K28" s="127"/>
      <c r="L28" s="147"/>
      <c r="M28" s="148"/>
      <c r="N28" s="15"/>
      <c r="O28" s="16"/>
      <c r="P28" s="159"/>
      <c r="Q28" s="160"/>
      <c r="R28" s="161"/>
      <c r="S28" s="159"/>
      <c r="T28" s="160"/>
      <c r="U28" s="160"/>
      <c r="V28" s="161"/>
      <c r="W28" s="135"/>
      <c r="X28" s="136"/>
      <c r="Y28" s="136"/>
      <c r="Z28" s="137"/>
    </row>
    <row r="29" spans="1:26" s="3" customFormat="1" ht="21" customHeight="1">
      <c r="A29" s="14"/>
      <c r="B29" s="4">
        <v>12</v>
      </c>
      <c r="C29" s="13">
        <v>31</v>
      </c>
      <c r="D29" s="125"/>
      <c r="E29" s="126"/>
      <c r="F29" s="126"/>
      <c r="G29" s="126"/>
      <c r="H29" s="126"/>
      <c r="I29" s="126"/>
      <c r="J29" s="126"/>
      <c r="K29" s="127"/>
      <c r="L29" s="147">
        <v>0.08</v>
      </c>
      <c r="M29" s="148"/>
      <c r="N29" s="15">
        <v>6</v>
      </c>
      <c r="O29" s="16" t="s">
        <v>51</v>
      </c>
      <c r="P29" s="159">
        <v>20000</v>
      </c>
      <c r="Q29" s="160"/>
      <c r="R29" s="161"/>
      <c r="S29" s="159">
        <f>N29*P29</f>
        <v>120000</v>
      </c>
      <c r="T29" s="160"/>
      <c r="U29" s="160"/>
      <c r="V29" s="161"/>
      <c r="W29" s="135"/>
      <c r="X29" s="136"/>
      <c r="Y29" s="136"/>
      <c r="Z29" s="137"/>
    </row>
    <row r="30" spans="1:26" s="3" customFormat="1" ht="21" customHeight="1">
      <c r="A30" s="14"/>
      <c r="B30" s="4">
        <v>12</v>
      </c>
      <c r="C30" s="13">
        <v>31</v>
      </c>
      <c r="D30" s="125"/>
      <c r="E30" s="126"/>
      <c r="F30" s="126"/>
      <c r="G30" s="126"/>
      <c r="H30" s="126"/>
      <c r="I30" s="126"/>
      <c r="J30" s="126"/>
      <c r="K30" s="127"/>
      <c r="L30" s="147">
        <v>0.1</v>
      </c>
      <c r="M30" s="148"/>
      <c r="N30" s="15">
        <v>7</v>
      </c>
      <c r="O30" s="16" t="s">
        <v>53</v>
      </c>
      <c r="P30" s="159">
        <v>600</v>
      </c>
      <c r="Q30" s="160"/>
      <c r="R30" s="161"/>
      <c r="S30" s="159">
        <f>N30*P30</f>
        <v>4200</v>
      </c>
      <c r="T30" s="160"/>
      <c r="U30" s="160"/>
      <c r="V30" s="161"/>
      <c r="W30" s="135"/>
      <c r="X30" s="136"/>
      <c r="Y30" s="136"/>
      <c r="Z30" s="137"/>
    </row>
    <row r="31" spans="1:26" s="3" customFormat="1" ht="21" customHeight="1">
      <c r="A31" s="14"/>
      <c r="B31" s="4">
        <v>12</v>
      </c>
      <c r="C31" s="13">
        <v>31</v>
      </c>
      <c r="D31" s="125"/>
      <c r="E31" s="126"/>
      <c r="F31" s="126"/>
      <c r="G31" s="126"/>
      <c r="H31" s="126"/>
      <c r="I31" s="126"/>
      <c r="J31" s="126"/>
      <c r="K31" s="127"/>
      <c r="L31" s="147">
        <v>0.08</v>
      </c>
      <c r="M31" s="148"/>
      <c r="N31" s="15">
        <v>2</v>
      </c>
      <c r="O31" s="16" t="s">
        <v>51</v>
      </c>
      <c r="P31" s="159">
        <v>1500</v>
      </c>
      <c r="Q31" s="160"/>
      <c r="R31" s="161"/>
      <c r="S31" s="159">
        <f>N31*P31</f>
        <v>3000</v>
      </c>
      <c r="T31" s="160"/>
      <c r="U31" s="160"/>
      <c r="V31" s="161"/>
      <c r="W31" s="135"/>
      <c r="X31" s="136"/>
      <c r="Y31" s="136"/>
      <c r="Z31" s="137"/>
    </row>
    <row r="32" spans="1:26" s="3" customFormat="1" ht="21" customHeight="1">
      <c r="A32" s="14"/>
      <c r="B32" s="4">
        <v>12</v>
      </c>
      <c r="C32" s="13">
        <v>31</v>
      </c>
      <c r="D32" s="125"/>
      <c r="E32" s="126"/>
      <c r="F32" s="126"/>
      <c r="G32" s="126"/>
      <c r="H32" s="126"/>
      <c r="I32" s="126"/>
      <c r="J32" s="126"/>
      <c r="K32" s="127"/>
      <c r="L32" s="147">
        <v>0.1</v>
      </c>
      <c r="M32" s="148"/>
      <c r="N32" s="15">
        <v>3</v>
      </c>
      <c r="O32" s="16" t="s">
        <v>64</v>
      </c>
      <c r="P32" s="159">
        <v>28000</v>
      </c>
      <c r="Q32" s="160"/>
      <c r="R32" s="161"/>
      <c r="S32" s="159">
        <f>N32*P32</f>
        <v>84000</v>
      </c>
      <c r="T32" s="160"/>
      <c r="U32" s="160"/>
      <c r="V32" s="161"/>
      <c r="W32" s="135"/>
      <c r="X32" s="136"/>
      <c r="Y32" s="136"/>
      <c r="Z32" s="137"/>
    </row>
    <row r="33" spans="1:26" s="3" customFormat="1" ht="21" customHeight="1">
      <c r="A33" s="14"/>
      <c r="B33" s="4">
        <v>12</v>
      </c>
      <c r="C33" s="13">
        <v>31</v>
      </c>
      <c r="D33" s="125"/>
      <c r="E33" s="126"/>
      <c r="F33" s="126"/>
      <c r="G33" s="126"/>
      <c r="H33" s="126"/>
      <c r="I33" s="126"/>
      <c r="J33" s="126"/>
      <c r="K33" s="127"/>
      <c r="L33" s="147">
        <v>0</v>
      </c>
      <c r="M33" s="148"/>
      <c r="N33" s="15">
        <v>1</v>
      </c>
      <c r="O33" s="16" t="s">
        <v>36</v>
      </c>
      <c r="P33" s="159">
        <v>10000</v>
      </c>
      <c r="Q33" s="160"/>
      <c r="R33" s="161"/>
      <c r="S33" s="159">
        <f>N33*P33</f>
        <v>10000</v>
      </c>
      <c r="T33" s="160"/>
      <c r="U33" s="160"/>
      <c r="V33" s="161"/>
      <c r="W33" s="135"/>
      <c r="X33" s="136"/>
      <c r="Y33" s="136"/>
      <c r="Z33" s="137"/>
    </row>
    <row r="34" spans="1:26" s="8" customFormat="1" ht="12.75">
      <c r="A34" s="7"/>
      <c r="B34" s="35"/>
      <c r="C34" s="36"/>
      <c r="D34" s="36"/>
      <c r="E34" s="36"/>
      <c r="F34" s="36"/>
      <c r="G34" s="36"/>
      <c r="H34" s="36"/>
      <c r="I34" s="36"/>
      <c r="J34" s="36"/>
      <c r="K34" s="36"/>
      <c r="L34" s="36"/>
      <c r="M34" s="36"/>
      <c r="N34" s="36"/>
      <c r="O34" s="37"/>
      <c r="P34" s="47"/>
      <c r="Q34" s="48"/>
      <c r="R34" s="49"/>
      <c r="S34" s="47" t="s">
        <v>49</v>
      </c>
      <c r="T34" s="48"/>
      <c r="U34" s="48"/>
      <c r="V34" s="49"/>
      <c r="W34" s="128" t="s">
        <v>50</v>
      </c>
      <c r="X34" s="129"/>
      <c r="Y34" s="129"/>
      <c r="Z34" s="130"/>
    </row>
    <row r="35" spans="1:26" s="5" customFormat="1" ht="21" customHeight="1">
      <c r="A35" s="14"/>
      <c r="B35" s="38"/>
      <c r="C35" s="39"/>
      <c r="D35" s="39"/>
      <c r="E35" s="39"/>
      <c r="F35" s="39"/>
      <c r="G35" s="39"/>
      <c r="H35" s="39"/>
      <c r="I35" s="39"/>
      <c r="J35" s="39"/>
      <c r="K35" s="39"/>
      <c r="L35" s="39"/>
      <c r="M35" s="39"/>
      <c r="N35" s="39"/>
      <c r="O35" s="40"/>
      <c r="P35" s="50">
        <v>0.1</v>
      </c>
      <c r="Q35" s="51"/>
      <c r="R35" s="52"/>
      <c r="S35" s="159">
        <f>SUMIF(L20:M34,P35,S20:V34)</f>
        <v>100435039</v>
      </c>
      <c r="T35" s="160"/>
      <c r="U35" s="160"/>
      <c r="V35" s="161"/>
      <c r="W35" s="177">
        <f>ROUNDDOWN(S35*P35,0)</f>
        <v>10043503</v>
      </c>
      <c r="X35" s="177"/>
      <c r="Y35" s="177"/>
      <c r="Z35" s="178"/>
    </row>
    <row r="36" spans="1:26" s="5" customFormat="1" ht="21" customHeight="1">
      <c r="A36" s="14"/>
      <c r="B36" s="38"/>
      <c r="C36" s="39"/>
      <c r="D36" s="39"/>
      <c r="E36" s="39"/>
      <c r="F36" s="39"/>
      <c r="G36" s="39"/>
      <c r="H36" s="39"/>
      <c r="I36" s="39"/>
      <c r="J36" s="39"/>
      <c r="K36" s="39"/>
      <c r="L36" s="39"/>
      <c r="M36" s="39"/>
      <c r="N36" s="39"/>
      <c r="O36" s="40"/>
      <c r="P36" s="50">
        <v>0.08</v>
      </c>
      <c r="Q36" s="51"/>
      <c r="R36" s="52"/>
      <c r="S36" s="159">
        <f>SUMIF(L20:M34,P36,S20:V34)</f>
        <v>10126428</v>
      </c>
      <c r="T36" s="160"/>
      <c r="U36" s="160"/>
      <c r="V36" s="161"/>
      <c r="W36" s="177">
        <f>ROUNDDOWN(S36*P36,0)</f>
        <v>810114</v>
      </c>
      <c r="X36" s="177"/>
      <c r="Y36" s="177"/>
      <c r="Z36" s="178"/>
    </row>
    <row r="37" spans="1:26" s="5" customFormat="1" ht="21" customHeight="1">
      <c r="A37" s="14"/>
      <c r="B37" s="41"/>
      <c r="C37" s="42"/>
      <c r="D37" s="42"/>
      <c r="E37" s="42"/>
      <c r="F37" s="42"/>
      <c r="G37" s="42"/>
      <c r="H37" s="42"/>
      <c r="I37" s="42"/>
      <c r="J37" s="42"/>
      <c r="K37" s="42"/>
      <c r="L37" s="42"/>
      <c r="M37" s="42"/>
      <c r="N37" s="42"/>
      <c r="O37" s="43"/>
      <c r="P37" s="50">
        <v>0</v>
      </c>
      <c r="Q37" s="51"/>
      <c r="R37" s="52"/>
      <c r="S37" s="159">
        <f>SUMIF(L20:M34,P37,S20:V34)</f>
        <v>12000</v>
      </c>
      <c r="T37" s="160"/>
      <c r="U37" s="160"/>
      <c r="V37" s="161"/>
      <c r="W37" s="53"/>
      <c r="X37" s="53"/>
      <c r="Y37" s="53"/>
      <c r="Z37" s="54"/>
    </row>
    <row r="38" s="8" customFormat="1" ht="12.75">
      <c r="A38" s="7"/>
    </row>
    <row r="39" spans="1:26" s="8" customFormat="1" ht="12.75">
      <c r="A39" s="7"/>
      <c r="B39" s="123" t="s">
        <v>17</v>
      </c>
      <c r="C39" s="124"/>
      <c r="D39" s="123" t="s">
        <v>18</v>
      </c>
      <c r="E39" s="124"/>
      <c r="F39" s="123"/>
      <c r="G39" s="124"/>
      <c r="H39" s="123"/>
      <c r="I39" s="124"/>
      <c r="J39" s="123" t="s">
        <v>19</v>
      </c>
      <c r="K39" s="124"/>
      <c r="L39" s="123" t="s">
        <v>20</v>
      </c>
      <c r="M39" s="124"/>
      <c r="N39" s="123" t="s">
        <v>21</v>
      </c>
      <c r="O39" s="124"/>
      <c r="R39" s="100" t="s">
        <v>47</v>
      </c>
      <c r="S39" s="179"/>
      <c r="T39" s="180"/>
      <c r="U39" s="180"/>
      <c r="V39" s="180"/>
      <c r="W39" s="180"/>
      <c r="X39" s="180"/>
      <c r="Y39" s="180"/>
      <c r="Z39" s="181"/>
    </row>
    <row r="40" spans="1:26" s="8" customFormat="1" ht="12.75">
      <c r="A40" s="7"/>
      <c r="B40" s="83"/>
      <c r="C40" s="84"/>
      <c r="D40" s="83"/>
      <c r="E40" s="84"/>
      <c r="F40" s="83"/>
      <c r="G40" s="84"/>
      <c r="H40" s="83"/>
      <c r="I40" s="84"/>
      <c r="J40" s="83"/>
      <c r="K40" s="84"/>
      <c r="L40" s="83"/>
      <c r="M40" s="84"/>
      <c r="N40" s="83"/>
      <c r="O40" s="84"/>
      <c r="R40" s="101"/>
      <c r="S40" s="182"/>
      <c r="T40" s="183"/>
      <c r="U40" s="183"/>
      <c r="V40" s="183"/>
      <c r="W40" s="183"/>
      <c r="X40" s="183"/>
      <c r="Y40" s="183"/>
      <c r="Z40" s="184"/>
    </row>
    <row r="41" spans="1:26" s="8" customFormat="1" ht="12.75">
      <c r="A41" s="7"/>
      <c r="B41" s="83"/>
      <c r="C41" s="84"/>
      <c r="D41" s="83"/>
      <c r="E41" s="84"/>
      <c r="F41" s="83"/>
      <c r="G41" s="84"/>
      <c r="H41" s="83"/>
      <c r="I41" s="84"/>
      <c r="J41" s="83"/>
      <c r="K41" s="84"/>
      <c r="L41" s="83"/>
      <c r="M41" s="84"/>
      <c r="N41" s="83"/>
      <c r="O41" s="84"/>
      <c r="R41" s="101"/>
      <c r="S41" s="182" t="s">
        <v>85</v>
      </c>
      <c r="T41" s="183"/>
      <c r="U41" s="183"/>
      <c r="V41" s="183"/>
      <c r="W41" s="183"/>
      <c r="X41" s="183"/>
      <c r="Y41" s="183"/>
      <c r="Z41" s="184"/>
    </row>
    <row r="42" spans="1:26" s="8" customFormat="1" ht="12.75">
      <c r="A42" s="7"/>
      <c r="B42" s="85"/>
      <c r="C42" s="86"/>
      <c r="D42" s="85"/>
      <c r="E42" s="86"/>
      <c r="F42" s="85"/>
      <c r="G42" s="86"/>
      <c r="H42" s="85"/>
      <c r="I42" s="86"/>
      <c r="J42" s="85"/>
      <c r="K42" s="86"/>
      <c r="L42" s="85"/>
      <c r="M42" s="86"/>
      <c r="N42" s="85"/>
      <c r="O42" s="86"/>
      <c r="R42" s="101"/>
      <c r="S42" s="182"/>
      <c r="T42" s="183"/>
      <c r="U42" s="183"/>
      <c r="V42" s="183"/>
      <c r="W42" s="183"/>
      <c r="X42" s="183"/>
      <c r="Y42" s="183"/>
      <c r="Z42" s="184"/>
    </row>
    <row r="43" spans="1:26" s="8" customFormat="1" ht="12.75">
      <c r="A43" s="7"/>
      <c r="B43" s="9" t="s">
        <v>24</v>
      </c>
      <c r="R43" s="101"/>
      <c r="S43" s="106"/>
      <c r="T43" s="107"/>
      <c r="U43" s="107"/>
      <c r="V43" s="107"/>
      <c r="W43" s="107"/>
      <c r="X43" s="107"/>
      <c r="Y43" s="107"/>
      <c r="Z43" s="108"/>
    </row>
    <row r="44" spans="1:26" s="8" customFormat="1" ht="12.75">
      <c r="A44" s="7"/>
      <c r="B44" s="10" t="s">
        <v>32</v>
      </c>
      <c r="R44" s="101"/>
      <c r="S44" s="106"/>
      <c r="T44" s="107"/>
      <c r="U44" s="107"/>
      <c r="V44" s="107"/>
      <c r="W44" s="107"/>
      <c r="X44" s="107"/>
      <c r="Y44" s="107"/>
      <c r="Z44" s="108"/>
    </row>
    <row r="45" spans="1:26" s="8" customFormat="1" ht="12.75">
      <c r="A45" s="7"/>
      <c r="B45" s="11" t="s">
        <v>25</v>
      </c>
      <c r="R45" s="101"/>
      <c r="S45" s="106"/>
      <c r="T45" s="107"/>
      <c r="U45" s="107"/>
      <c r="V45" s="107"/>
      <c r="W45" s="107"/>
      <c r="X45" s="107"/>
      <c r="Y45" s="107"/>
      <c r="Z45" s="108"/>
    </row>
    <row r="46" spans="1:26" s="8" customFormat="1" ht="12.75">
      <c r="A46" s="7"/>
      <c r="B46" s="10" t="s">
        <v>26</v>
      </c>
      <c r="R46" s="102"/>
      <c r="S46" s="109"/>
      <c r="T46" s="110"/>
      <c r="U46" s="110"/>
      <c r="V46" s="110"/>
      <c r="W46" s="110"/>
      <c r="X46" s="110"/>
      <c r="Y46" s="110"/>
      <c r="Z46" s="111"/>
    </row>
    <row r="47" spans="1:2" s="8" customFormat="1" ht="12">
      <c r="A47" s="7"/>
      <c r="B47" s="8" t="s">
        <v>41</v>
      </c>
    </row>
    <row r="48" s="8" customFormat="1" ht="12">
      <c r="A48" s="7"/>
    </row>
  </sheetData>
  <sheetProtection/>
  <mergeCells count="153">
    <mergeCell ref="S43:Z44"/>
    <mergeCell ref="S45:Z46"/>
    <mergeCell ref="R39:R46"/>
    <mergeCell ref="S39:Z40"/>
    <mergeCell ref="B40:C42"/>
    <mergeCell ref="D40:E42"/>
    <mergeCell ref="F40:G42"/>
    <mergeCell ref="H40:I42"/>
    <mergeCell ref="J40:K42"/>
    <mergeCell ref="L40:M42"/>
    <mergeCell ref="N40:O42"/>
    <mergeCell ref="S41:Z42"/>
    <mergeCell ref="P37:R37"/>
    <mergeCell ref="S37:V37"/>
    <mergeCell ref="W37:Z37"/>
    <mergeCell ref="B39:C39"/>
    <mergeCell ref="D39:E39"/>
    <mergeCell ref="F39:G39"/>
    <mergeCell ref="H39:I39"/>
    <mergeCell ref="J39:K39"/>
    <mergeCell ref="L39:M39"/>
    <mergeCell ref="N39:O39"/>
    <mergeCell ref="B34:O37"/>
    <mergeCell ref="P34:R34"/>
    <mergeCell ref="S34:V34"/>
    <mergeCell ref="W34:Z34"/>
    <mergeCell ref="P35:R35"/>
    <mergeCell ref="S35:V35"/>
    <mergeCell ref="W35:Z35"/>
    <mergeCell ref="P36:R36"/>
    <mergeCell ref="S36:V36"/>
    <mergeCell ref="W36:Z36"/>
    <mergeCell ref="D32:K32"/>
    <mergeCell ref="L32:M32"/>
    <mergeCell ref="P32:R32"/>
    <mergeCell ref="S32:V32"/>
    <mergeCell ref="W32:Z32"/>
    <mergeCell ref="D33:K33"/>
    <mergeCell ref="L33:M33"/>
    <mergeCell ref="P33:R33"/>
    <mergeCell ref="S33:V33"/>
    <mergeCell ref="W33:Z33"/>
    <mergeCell ref="D30:K30"/>
    <mergeCell ref="L30:M30"/>
    <mergeCell ref="P30:R30"/>
    <mergeCell ref="S30:V30"/>
    <mergeCell ref="W30:Z30"/>
    <mergeCell ref="D31:K31"/>
    <mergeCell ref="L31:M31"/>
    <mergeCell ref="P31:R31"/>
    <mergeCell ref="S31:V31"/>
    <mergeCell ref="W31:Z31"/>
    <mergeCell ref="D28:K28"/>
    <mergeCell ref="L28:M28"/>
    <mergeCell ref="P28:R28"/>
    <mergeCell ref="S28:V28"/>
    <mergeCell ref="W28:Z28"/>
    <mergeCell ref="D29:K29"/>
    <mergeCell ref="L29:M29"/>
    <mergeCell ref="P29:R29"/>
    <mergeCell ref="S29:V29"/>
    <mergeCell ref="W29:Z29"/>
    <mergeCell ref="D26:K26"/>
    <mergeCell ref="L26:M26"/>
    <mergeCell ref="P26:R26"/>
    <mergeCell ref="S26:V26"/>
    <mergeCell ref="W26:Z26"/>
    <mergeCell ref="D27:K27"/>
    <mergeCell ref="L27:M27"/>
    <mergeCell ref="P27:R27"/>
    <mergeCell ref="S27:V27"/>
    <mergeCell ref="W27:Z27"/>
    <mergeCell ref="D24:K24"/>
    <mergeCell ref="L24:M24"/>
    <mergeCell ref="P24:R24"/>
    <mergeCell ref="S24:V24"/>
    <mergeCell ref="W24:Z24"/>
    <mergeCell ref="D25:K25"/>
    <mergeCell ref="L25:M25"/>
    <mergeCell ref="P25:R25"/>
    <mergeCell ref="S25:V25"/>
    <mergeCell ref="W25:Z25"/>
    <mergeCell ref="D22:K22"/>
    <mergeCell ref="L22:M22"/>
    <mergeCell ref="P22:R22"/>
    <mergeCell ref="S22:V22"/>
    <mergeCell ref="W22:Z22"/>
    <mergeCell ref="D23:K23"/>
    <mergeCell ref="L23:M23"/>
    <mergeCell ref="P23:R23"/>
    <mergeCell ref="S23:V23"/>
    <mergeCell ref="W23:Z23"/>
    <mergeCell ref="O20:O21"/>
    <mergeCell ref="P20:R20"/>
    <mergeCell ref="S20:V20"/>
    <mergeCell ref="W20:Z21"/>
    <mergeCell ref="L21:M21"/>
    <mergeCell ref="P21:R21"/>
    <mergeCell ref="S21:V21"/>
    <mergeCell ref="B19:C19"/>
    <mergeCell ref="B20:B21"/>
    <mergeCell ref="C20:C21"/>
    <mergeCell ref="D20:K21"/>
    <mergeCell ref="L20:M20"/>
    <mergeCell ref="N20:N21"/>
    <mergeCell ref="B17:E17"/>
    <mergeCell ref="F17:I17"/>
    <mergeCell ref="J17:M17"/>
    <mergeCell ref="P17:Z17"/>
    <mergeCell ref="B18:E18"/>
    <mergeCell ref="F18:I18"/>
    <mergeCell ref="J18:M18"/>
    <mergeCell ref="P18:Z18"/>
    <mergeCell ref="B15:E15"/>
    <mergeCell ref="F15:I15"/>
    <mergeCell ref="J15:M15"/>
    <mergeCell ref="P15:Z15"/>
    <mergeCell ref="B16:E16"/>
    <mergeCell ref="F16:I16"/>
    <mergeCell ref="J16:M16"/>
    <mergeCell ref="P16:Z16"/>
    <mergeCell ref="B13:E13"/>
    <mergeCell ref="F13:M13"/>
    <mergeCell ref="P13:R13"/>
    <mergeCell ref="S13:Z13"/>
    <mergeCell ref="B14:E14"/>
    <mergeCell ref="F14:I14"/>
    <mergeCell ref="J14:M14"/>
    <mergeCell ref="P14:R14"/>
    <mergeCell ref="S14:Z14"/>
    <mergeCell ref="B12:M12"/>
    <mergeCell ref="Q12:T12"/>
    <mergeCell ref="W12:Z12"/>
    <mergeCell ref="B8:E9"/>
    <mergeCell ref="F8:M8"/>
    <mergeCell ref="P8:Z8"/>
    <mergeCell ref="F9:M9"/>
    <mergeCell ref="P9:Z9"/>
    <mergeCell ref="B10:C11"/>
    <mergeCell ref="D10:G10"/>
    <mergeCell ref="H10:I11"/>
    <mergeCell ref="J10:M10"/>
    <mergeCell ref="P10:Z10"/>
    <mergeCell ref="B1:Z1"/>
    <mergeCell ref="T2:U2"/>
    <mergeCell ref="B3:M3"/>
    <mergeCell ref="B5:C5"/>
    <mergeCell ref="D5:Z5"/>
    <mergeCell ref="B6:C6"/>
    <mergeCell ref="D6:M6"/>
    <mergeCell ref="D11:G11"/>
    <mergeCell ref="J11:M11"/>
    <mergeCell ref="P11:Z11"/>
  </mergeCells>
  <printOptions/>
  <pageMargins left="0.984251968503937" right="0.3937007874015748" top="0.3937007874015748" bottom="0.1968503937007874" header="0.1968503937007874" footer="0.1968503937007874"/>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2010-08-02T02:16:56Z</cp:lastPrinted>
  <dcterms:created xsi:type="dcterms:W3CDTF">2006-09-13T11:12:02Z</dcterms:created>
  <dcterms:modified xsi:type="dcterms:W3CDTF">2023-09-20T01:18:28Z</dcterms:modified>
  <cp:category/>
  <cp:version/>
  <cp:contentType/>
  <cp:contentStatus/>
</cp:coreProperties>
</file>